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<sst xmlns="http://schemas.openxmlformats.org/spreadsheetml/2006/main" count="251" uniqueCount="175">
  <si>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</si>
  <si>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</si>
  <si>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</si>
  <si>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</si>
  <si>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</si>
  <si>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</si>
  <si>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</si>
  <si>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</si>
  <si>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</si>
  <si>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</si>
  <si>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</si>
  <si>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</si>
  <si>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</si>
  <si>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</si>
  <si>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</si>
  <si>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</si>
  <si>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</si>
  <si>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</si>
  <si>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</si>
  <si>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</si>
  <si>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</si>
  <si>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</si>
  <si>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</si>
  <si>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</si>
  <si>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</si>
  <si>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</si>
  <si>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</si>
  <si>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</si>
  <si>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</si>
  <si>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</si>
  <si>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</si>
  <si>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</si>
  <si>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</si>
  <si>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</si>
  <si>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</si>
  <si>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</si>
  <si>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</si>
  <si>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</si>
  <si>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</si>
  <si>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</si>
  <si>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</si>
  <si>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</si>
  <si>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</si>
  <si>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</si>
  <si>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</si>
  <si>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</si>
  <si>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</si>
  <si>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</si>
  <si>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</si>
  <si>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</si>
  <si>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</si>
  <si>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</si>
  <si>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</si>
  <si>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</si>
  <si>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</si>
  <si>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</si>
  <si>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</si>
  <si>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</si>
  <si>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</si>
  <si>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</si>
  <si>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</si>
  <si>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</si>
  <si>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</si>
  <si>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</si>
  <si>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</si>
  <si>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</si>
  <si>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</si>
  <si>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</si>
  <si>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</si>
  <si>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</si>
  <si>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</si>
  <si>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</si>
  <si>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</si>
  <si>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</si>
  <si>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</si>
  <si>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</si>
  <si>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</si>
  <si>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</si>
  <si>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</si>
  <si>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</si>
  <si>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</si>
  <si>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</si>
  <si>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</si>
  <si>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</si>
  <si>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</si>
  <si>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</si>
  <si>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</si>
  <si>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</si>
  <si>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</si>
  <si>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</si>
  <si>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</si>
  <si>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</si>
  <si>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</si>
  <si>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</si>
  <si>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</si>
  <si>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</si>
  <si>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</si>
  <si>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</si>
  <si>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</si>
  <si>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</si>
  <si>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</si>
  <si>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</si>
  <si>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</si>
  <si>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</si>
  <si>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</si>
  <si>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</si>
  <si>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</si>
  <si>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</si>
  <si>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</si>
  <si>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</si>
  <si>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</si>
  <si>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</si>
  <si>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</si>
  <si>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</si>
  <si>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</si>
  <si>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</si>
  <si>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</si>
  <si>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</si>
  <si>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</si>
  <si>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</si>
  <si>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</si>
  <si>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</si>
  <si>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</si>
  <si>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</si>
  <si>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</si>
  <si>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</si>
  <si>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</si>
  <si>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</si>
  <si>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</si>
  <si>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</si>
  <si>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</si>
  <si>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</si>
  <si>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</si>
  <si>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</si>
  <si>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</si>
  <si>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</si>
  <si>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</si>
  <si>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</si>
  <si>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</si>
  <si>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</si>
  <si>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</si>
  <si>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</si>
  <si>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</si>
  <si>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</si>
  <si>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</si>
  <si>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</si>
  <si>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</si>
  <si>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</si>
  <si>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</si>
  <si>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</si>
  <si>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</si>
  <si>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</si>
  <si>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Ширяївський районний суд Одеської області</t>
  </si>
  <si>
    <t>66800.смт. Ширяєво.вул. Соборна 97а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</si>
  <si>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</si>
  <si>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</si>
  <si>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</si>
  <si>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</si>
  <si>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</si>
  <si>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</si>
  <si>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</si>
  <si>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</si>
  <si>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</si>
  <si>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</si>
  <si>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</si>
  <si>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</si>
  <si>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</si>
  <si>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</si>
  <si>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</si>
  <si>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</si>
  <si>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 xml:space="preserve">С.А. Палій </t>
  </si>
  <si>
    <t>Н.П. Мельник</t>
  </si>
  <si>
    <t>(04858) 2-14-41</t>
  </si>
  <si>
    <t xml:space="preserve">inbox@shr.od.court.gov.ua   </t>
  </si>
  <si>
    <t>22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</si>
</sst>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120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142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115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116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117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143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118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119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&amp;L47AB75B5&amp;C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121</v>
      </c>
      <c r="F3" s="145"/>
      <c r="G3" s="145"/>
      <c r="H3" s="145"/>
      <c r="I3" s="143" t="s">
        <v>122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26" t="s">
        <v>78</v>
      </c>
      <c r="C7" s="127"/>
      <c r="D7" s="18" t="s">
        <v>136</v>
      </c>
      <c r="E7" s="29">
        <v>4</v>
      </c>
      <c r="F7" s="29">
        <v>2</v>
      </c>
      <c r="G7" s="29">
        <v>2</v>
      </c>
      <c r="H7" s="29">
        <v>2</v>
      </c>
      <c r="I7" s="29"/>
      <c r="J7" s="29"/>
      <c r="K7" s="29"/>
      <c r="L7" s="29"/>
      <c r="M7" s="27">
        <f>E7+I7</f>
        <v>4</v>
      </c>
      <c r="N7" s="27">
        <f>F7+J7</f>
        <v>2</v>
      </c>
      <c r="O7" s="27">
        <f>G7+K7</f>
        <v>2</v>
      </c>
      <c r="P7" s="27">
        <f>H7+L7</f>
        <v>2</v>
      </c>
    </row>
    <row r="8" spans="1:16" ht="15" customHeight="1">
      <c r="A8" s="15" t="s">
        <v>131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>
        <v>1</v>
      </c>
      <c r="F9" s="29">
        <v>1</v>
      </c>
      <c r="G9" s="29">
        <v>1</v>
      </c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1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>
        <v>2</v>
      </c>
      <c r="F13" s="29">
        <v>2</v>
      </c>
      <c r="G13" s="29">
        <v>1</v>
      </c>
      <c r="H13" s="29"/>
      <c r="I13" s="29"/>
      <c r="J13" s="29"/>
      <c r="K13" s="29"/>
      <c r="L13" s="29"/>
      <c r="M13" s="27">
        <f t="shared" si="0"/>
        <v>2</v>
      </c>
      <c r="N13" s="27">
        <f t="shared" si="1"/>
        <v>2</v>
      </c>
      <c r="O13" s="27">
        <f t="shared" si="2"/>
        <v>1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133</v>
      </c>
      <c r="E14" s="29">
        <v>8</v>
      </c>
      <c r="F14" s="29">
        <v>5</v>
      </c>
      <c r="G14" s="29">
        <v>1</v>
      </c>
      <c r="H14" s="29">
        <v>3</v>
      </c>
      <c r="I14" s="29"/>
      <c r="J14" s="29"/>
      <c r="K14" s="29"/>
      <c r="L14" s="29"/>
      <c r="M14" s="27">
        <f t="shared" si="0"/>
        <v>8</v>
      </c>
      <c r="N14" s="27">
        <f t="shared" si="1"/>
        <v>5</v>
      </c>
      <c r="O14" s="27">
        <f t="shared" si="2"/>
        <v>1</v>
      </c>
      <c r="P14" s="27">
        <f t="shared" si="3"/>
        <v>3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7</v>
      </c>
      <c r="F15" s="29">
        <v>5</v>
      </c>
      <c r="G15" s="29">
        <v>1</v>
      </c>
      <c r="H15" s="29">
        <v>2</v>
      </c>
      <c r="I15" s="29"/>
      <c r="J15" s="29"/>
      <c r="K15" s="29"/>
      <c r="L15" s="29"/>
      <c r="M15" s="27">
        <f t="shared" si="0"/>
        <v>7</v>
      </c>
      <c r="N15" s="27">
        <f t="shared" si="1"/>
        <v>5</v>
      </c>
      <c r="O15" s="27">
        <f t="shared" si="2"/>
        <v>1</v>
      </c>
      <c r="P15" s="27">
        <f t="shared" si="3"/>
        <v>2</v>
      </c>
    </row>
    <row r="16" spans="1:16" ht="15">
      <c r="A16" s="15" t="s">
        <v>36</v>
      </c>
      <c r="B16" s="128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>
        <v>1</v>
      </c>
      <c r="F17" s="29"/>
      <c r="G17" s="29"/>
      <c r="H17" s="29">
        <v>1</v>
      </c>
      <c r="I17" s="29"/>
      <c r="J17" s="29"/>
      <c r="K17" s="29"/>
      <c r="L17" s="29"/>
      <c r="M17" s="27">
        <f t="shared" si="0"/>
        <v>1</v>
      </c>
      <c r="N17" s="27">
        <f t="shared" si="1"/>
        <v>0</v>
      </c>
      <c r="O17" s="27">
        <f t="shared" si="2"/>
        <v>0</v>
      </c>
      <c r="P17" s="27">
        <f t="shared" si="3"/>
        <v>1</v>
      </c>
    </row>
    <row r="18" spans="1:16" ht="22.5" customHeight="1">
      <c r="A18" s="15" t="s">
        <v>42</v>
      </c>
      <c r="B18" s="129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137</v>
      </c>
      <c r="E25" s="29">
        <v>1</v>
      </c>
      <c r="F25" s="29">
        <v>1</v>
      </c>
      <c r="G25" s="29">
        <v>1</v>
      </c>
      <c r="H25" s="29"/>
      <c r="I25" s="29"/>
      <c r="J25" s="29"/>
      <c r="K25" s="29"/>
      <c r="L25" s="29"/>
      <c r="M25" s="27">
        <f t="shared" si="0"/>
        <v>1</v>
      </c>
      <c r="N25" s="27">
        <f t="shared" si="4"/>
        <v>1</v>
      </c>
      <c r="O25" s="27">
        <f t="shared" si="5"/>
        <v>1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2</v>
      </c>
      <c r="F27" s="29">
        <v>1</v>
      </c>
      <c r="G27" s="29">
        <v>1</v>
      </c>
      <c r="H27" s="29">
        <v>1</v>
      </c>
      <c r="I27" s="29"/>
      <c r="J27" s="29"/>
      <c r="K27" s="29"/>
      <c r="L27" s="29"/>
      <c r="M27" s="27">
        <f t="shared" si="0"/>
        <v>2</v>
      </c>
      <c r="N27" s="27">
        <f t="shared" si="4"/>
        <v>1</v>
      </c>
      <c r="O27" s="27">
        <f t="shared" si="5"/>
        <v>1</v>
      </c>
      <c r="P27" s="27">
        <f t="shared" si="6"/>
        <v>1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141</v>
      </c>
      <c r="C29" s="123"/>
      <c r="D29" s="20" t="s">
        <v>162</v>
      </c>
      <c r="E29" s="28">
        <f aca="true" t="shared" si="7" ref="E29:P29">E7+E13+E14+E19+E20+E21+E25+E26+E27+E28</f>
        <v>17</v>
      </c>
      <c r="F29" s="28">
        <f t="shared" si="7"/>
        <v>11</v>
      </c>
      <c r="G29" s="28">
        <f t="shared" si="7"/>
        <v>6</v>
      </c>
      <c r="H29" s="28">
        <f t="shared" si="7"/>
        <v>6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17</v>
      </c>
      <c r="N29" s="28">
        <f t="shared" si="7"/>
        <v>11</v>
      </c>
      <c r="O29" s="28">
        <f t="shared" si="7"/>
        <v>6</v>
      </c>
      <c r="P29" s="28">
        <f t="shared" si="7"/>
        <v>6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1</v>
      </c>
      <c r="F30" s="26"/>
      <c r="G30" s="26"/>
      <c r="H30" s="26">
        <v>1</v>
      </c>
      <c r="I30" s="26"/>
      <c r="J30" s="26"/>
      <c r="K30" s="26"/>
      <c r="L30" s="26"/>
      <c r="M30" s="27">
        <f aca="true" t="shared" si="8" ref="M30:P31">E30+I30</f>
        <v>1</v>
      </c>
      <c r="N30" s="27">
        <f t="shared" si="8"/>
        <v>0</v>
      </c>
      <c r="O30" s="27">
        <f t="shared" si="8"/>
        <v>0</v>
      </c>
      <c r="P30" s="27">
        <f t="shared" si="8"/>
        <v>1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8"/>
        <v>0</v>
      </c>
      <c r="N31" s="27">
        <f t="shared" si="8"/>
        <v>0</v>
      </c>
      <c r="O31" s="27">
        <f t="shared" si="8"/>
        <v>0</v>
      </c>
      <c r="P31" s="27">
        <f t="shared" si="8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&amp;L47AB75B5&amp;CФорма № 1-АМ, Підрозділ: Ширяївський районний суд Одеської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132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121</v>
      </c>
      <c r="G3" s="190"/>
      <c r="H3" s="190"/>
      <c r="I3" s="190"/>
      <c r="J3" s="199" t="s">
        <v>122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123</v>
      </c>
      <c r="J5" s="186"/>
      <c r="K5" s="37" t="s">
        <v>6</v>
      </c>
      <c r="L5" s="38" t="s">
        <v>124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9</v>
      </c>
      <c r="G7" s="26">
        <v>9</v>
      </c>
      <c r="H7" s="26">
        <v>4</v>
      </c>
      <c r="I7" s="26" t="s">
        <v>15</v>
      </c>
      <c r="J7" s="26"/>
      <c r="K7" s="26"/>
      <c r="L7" s="26"/>
      <c r="M7" s="26" t="s">
        <v>15</v>
      </c>
      <c r="N7" s="26">
        <f>F7+J7</f>
        <v>9</v>
      </c>
      <c r="O7" s="26">
        <f>G7+K7</f>
        <v>9</v>
      </c>
      <c r="P7" s="26">
        <f>H7+L7</f>
        <v>4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8</v>
      </c>
      <c r="G8" s="26">
        <v>8</v>
      </c>
      <c r="H8" s="26">
        <v>3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8</v>
      </c>
      <c r="O8" s="26">
        <f aca="true" t="shared" si="1" ref="O8:O15">G8+K8</f>
        <v>8</v>
      </c>
      <c r="P8" s="26">
        <f aca="true" t="shared" si="2" ref="P8:P15">H8+L8</f>
        <v>3</v>
      </c>
      <c r="Q8" s="26" t="s">
        <v>15</v>
      </c>
    </row>
    <row r="9" spans="1:17" ht="40.5" customHeight="1">
      <c r="A9" s="41">
        <v>3</v>
      </c>
      <c r="B9" s="177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126</v>
      </c>
      <c r="D10" s="45"/>
      <c r="E10" s="46" t="s">
        <v>23</v>
      </c>
      <c r="F10" s="26">
        <v>1</v>
      </c>
      <c r="G10" s="26">
        <v>1</v>
      </c>
      <c r="H10" s="26">
        <v>1</v>
      </c>
      <c r="I10" s="26" t="s">
        <v>15</v>
      </c>
      <c r="J10" s="26"/>
      <c r="K10" s="26"/>
      <c r="L10" s="26"/>
      <c r="M10" s="26" t="s">
        <v>15</v>
      </c>
      <c r="N10" s="26">
        <f t="shared" si="0"/>
        <v>1</v>
      </c>
      <c r="O10" s="26">
        <f t="shared" si="1"/>
        <v>1</v>
      </c>
      <c r="P10" s="26">
        <f t="shared" si="2"/>
        <v>1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>
        <v>6</v>
      </c>
      <c r="G16" s="26" t="s">
        <v>21</v>
      </c>
      <c r="H16" s="26"/>
      <c r="I16" s="26">
        <v>6</v>
      </c>
      <c r="J16" s="26"/>
      <c r="K16" s="26" t="s">
        <v>21</v>
      </c>
      <c r="L16" s="26"/>
      <c r="M16" s="26"/>
      <c r="N16" s="26">
        <f t="shared" si="0"/>
        <v>6</v>
      </c>
      <c r="O16" s="26" t="s">
        <v>21</v>
      </c>
      <c r="P16" s="26">
        <f aca="true" t="shared" si="3" ref="P16:Q18">H16+L16</f>
        <v>0</v>
      </c>
      <c r="Q16" s="26">
        <f t="shared" si="3"/>
        <v>6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>
        <v>2</v>
      </c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2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17</v>
      </c>
      <c r="G18" s="26">
        <v>9</v>
      </c>
      <c r="H18" s="26">
        <v>4</v>
      </c>
      <c r="I18" s="26">
        <v>6</v>
      </c>
      <c r="J18" s="26"/>
      <c r="K18" s="26"/>
      <c r="L18" s="26"/>
      <c r="M18" s="26"/>
      <c r="N18" s="26">
        <f t="shared" si="0"/>
        <v>17</v>
      </c>
      <c r="O18" s="26">
        <f>G18+K18</f>
        <v>9</v>
      </c>
      <c r="P18" s="26">
        <f t="shared" si="3"/>
        <v>4</v>
      </c>
      <c r="Q18" s="26">
        <f t="shared" si="3"/>
        <v>6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128</v>
      </c>
      <c r="D22" s="55"/>
      <c r="E22" s="165"/>
      <c r="F22" s="26">
        <v>6</v>
      </c>
      <c r="G22" s="26">
        <v>6</v>
      </c>
      <c r="H22" s="26">
        <v>3</v>
      </c>
      <c r="I22" s="26"/>
      <c r="J22" s="26"/>
      <c r="K22" s="26"/>
      <c r="L22" s="26"/>
      <c r="M22" s="26"/>
      <c r="N22" s="26">
        <f t="shared" si="0"/>
        <v>6</v>
      </c>
      <c r="O22" s="26">
        <f t="shared" si="4"/>
        <v>6</v>
      </c>
      <c r="P22" s="26">
        <f t="shared" si="5"/>
        <v>3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129</v>
      </c>
      <c r="D28" s="55"/>
      <c r="E28" s="166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17</v>
      </c>
      <c r="G36" s="28">
        <f>G7+G13</f>
        <v>9</v>
      </c>
      <c r="H36" s="28">
        <f>H7+H13+H16+H17</f>
        <v>4</v>
      </c>
      <c r="I36" s="28">
        <f>I16+I17</f>
        <v>6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17</v>
      </c>
      <c r="O36" s="28">
        <f>O7+O13</f>
        <v>9</v>
      </c>
      <c r="P36" s="28">
        <f>P7+P13+P16+P17</f>
        <v>4</v>
      </c>
      <c r="Q36" s="28">
        <f>Q16+Q17</f>
        <v>6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144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>
        <v>8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145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148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149</v>
      </c>
      <c r="I45" s="160"/>
      <c r="J45" s="160"/>
      <c r="K45" s="159" t="s">
        <v>172</v>
      </c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150</v>
      </c>
      <c r="I46" s="160"/>
      <c r="J46" s="160"/>
      <c r="K46" s="158" t="s">
        <v>173</v>
      </c>
      <c r="L46" s="158"/>
      <c r="M46" s="158"/>
      <c r="N46" s="158"/>
      <c r="O46" s="158"/>
      <c r="P46" s="158"/>
      <c r="Q46" s="158"/>
    </row>
    <row r="48" spans="11:17" ht="12.75">
      <c r="K48" s="155" t="s">
        <v>174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&amp;L47AB75B5&amp;CФорма № 1-АМ, Підрозділ: Ширяївський районний суд Одеської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1-АМ_00518_07092017-07122017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47AB75B5</vt:lpwstr>
  </property>
  <property fmtid="{D5CDD505-2E9C-101B-9397-08002B2CF9AE}" pid="9" name="Підрозділ">
    <vt:lpwstr>Ширяївський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753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3.20.2.1877</vt:lpwstr>
  </property>
</Properties>
</file>