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<sst xmlns="http://schemas.openxmlformats.org/spreadsheetml/2006/main" count="155" uniqueCount="129">
  <si>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</si>
  <si>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</si>
  <si>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</si>
  <si>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</si>
  <si>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</si>
  <si>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</si>
  <si>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</si>
  <si>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</si>
  <si>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</si>
  <si>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</si>
  <si>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</si>
  <si>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</si>
  <si>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</si>
  <si>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</si>
  <si>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</si>
  <si>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</si>
  <si>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</si>
  <si>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</si>
  <si>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</si>
  <si>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</si>
  <si>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</si>
  <si>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</si>
  <si>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</si>
  <si>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</si>
  <si>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</si>
  <si>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</si>
  <si>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</si>
  <si>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</si>
  <si>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</si>
  <si>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</si>
  <si>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</si>
  <si>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</si>
  <si>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</si>
  <si>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</si>
  <si>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</si>
  <si>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</si>
  <si>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</si>
  <si>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</si>
  <si>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</si>
  <si>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</si>
  <si>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</si>
  <si>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</si>
  <si>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</si>
  <si>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</si>
  <si>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</si>
  <si>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</si>
  <si>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</si>
  <si>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</si>
  <si>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</si>
  <si>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</si>
  <si>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</si>
  <si>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</si>
  <si>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</si>
  <si>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</si>
  <si>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</si>
  <si>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</si>
  <si>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</si>
  <si>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</si>
  <si>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</si>
  <si>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</si>
  <si>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</si>
  <si>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</si>
  <si>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</si>
  <si>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</si>
  <si>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</si>
  <si>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</si>
  <si>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</si>
  <si>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</si>
  <si>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</si>
  <si>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</si>
  <si>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</si>
  <si>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</si>
  <si>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</si>
  <si>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</si>
  <si>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</si>
  <si>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</si>
  <si>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</si>
  <si>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</si>
  <si>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</si>
  <si>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</si>
  <si>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</si>
  <si>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</si>
  <si>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</si>
  <si>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</si>
  <si>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</si>
  <si>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</si>
  <si>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</si>
  <si>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</si>
  <si>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</si>
  <si>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</si>
  <si>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</si>
  <si>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</si>
  <si>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</si>
  <si>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</si>
  <si>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</si>
  <si>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</si>
  <si>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</si>
  <si>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</si>
  <si>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</si>
  <si>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</si>
  <si>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</si>
  <si>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</si>
  <si>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</si>
  <si>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</si>
  <si>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</si>
  <si>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</si>
  <si>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</si>
  <si>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</si>
  <si>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</si>
  <si>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</si>
  <si>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</si>
  <si>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</si>
  <si>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</si>
  <si>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</si>
  <si>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</si>
  <si>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</si>
  <si>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</si>
  <si>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</si>
  <si>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</si>
  <si>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</si>
  <si>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</si>
  <si>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</si>
  <si>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</si>
  <si>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</si>
  <si>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О.В. Алексєєва</t>
  </si>
  <si>
    <t>І.М. Дунаєва</t>
  </si>
  <si>
    <t>04858-2-14-41</t>
  </si>
  <si>
    <t>inbox@shr.od.court.gov.ua</t>
  </si>
  <si>
    <t>3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</si>
</sst>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&amp;L12D297DB&amp;C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432</v>
      </c>
      <c r="D6" s="96">
        <f>SUM(D7,D10,D13,D14,D15,D21,D24,D25,D18,D19,D20)</f>
        <v>582276.6400000001</v>
      </c>
      <c r="E6" s="96">
        <f>SUM(E7,E10,E13,E14,E15,E21,E24,E25,E18,E19,E20)</f>
        <v>376</v>
      </c>
      <c r="F6" s="96">
        <f>SUM(F7,F10,F13,F14,F15,F21,F24,F25,F18,F19,F20)</f>
        <v>527589.09</v>
      </c>
      <c r="G6" s="96">
        <f>SUM(G7,G10,G13,G14,G15,G21,G24,G25,G18,G19,G20)</f>
        <v>33</v>
      </c>
      <c r="H6" s="96">
        <f>SUM(H7,H10,H13,H14,H15,H21,H24,H25,H18,H19,H20)</f>
        <v>74137.98999999999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41</v>
      </c>
      <c r="L6" s="96">
        <f>SUM(L7,L10,L13,L14,L15,L21,L24,L25,L18,L19,L20)</f>
        <v>34193.8</v>
      </c>
    </row>
    <row r="7" spans="1:12" ht="16.5" customHeight="1">
      <c r="A7" s="87">
        <v>2</v>
      </c>
      <c r="B7" s="90" t="s">
        <v>74</v>
      </c>
      <c r="C7" s="97">
        <v>163</v>
      </c>
      <c r="D7" s="97">
        <v>306301.07</v>
      </c>
      <c r="E7" s="97">
        <v>149</v>
      </c>
      <c r="F7" s="97">
        <v>286179.92</v>
      </c>
      <c r="G7" s="97">
        <v>10</v>
      </c>
      <c r="H7" s="97">
        <v>15126.59</v>
      </c>
      <c r="I7" s="97"/>
      <c r="J7" s="97"/>
      <c r="K7" s="97">
        <v>1</v>
      </c>
      <c r="L7" s="97">
        <v>768.4</v>
      </c>
    </row>
    <row r="8" spans="1:12" ht="16.5" customHeight="1">
      <c r="A8" s="87">
        <v>3</v>
      </c>
      <c r="B8" s="91" t="s">
        <v>75</v>
      </c>
      <c r="C8" s="97">
        <v>138</v>
      </c>
      <c r="D8" s="97">
        <v>261064.99</v>
      </c>
      <c r="E8" s="97">
        <v>125</v>
      </c>
      <c r="F8" s="97">
        <v>240175.4</v>
      </c>
      <c r="G8" s="97">
        <v>10</v>
      </c>
      <c r="H8" s="97">
        <v>15126.59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25</v>
      </c>
      <c r="D9" s="97">
        <v>45236.08</v>
      </c>
      <c r="E9" s="97">
        <v>24</v>
      </c>
      <c r="F9" s="97">
        <v>46004.52</v>
      </c>
      <c r="G9" s="97"/>
      <c r="H9" s="97"/>
      <c r="I9" s="97"/>
      <c r="J9" s="97"/>
      <c r="K9" s="97">
        <v>1</v>
      </c>
      <c r="L9" s="97">
        <v>768.4</v>
      </c>
    </row>
    <row r="10" spans="1:12" ht="19.5" customHeight="1">
      <c r="A10" s="87">
        <v>5</v>
      </c>
      <c r="B10" s="90" t="s">
        <v>77</v>
      </c>
      <c r="C10" s="97">
        <v>145</v>
      </c>
      <c r="D10" s="97">
        <v>201520.97</v>
      </c>
      <c r="E10" s="97">
        <v>110</v>
      </c>
      <c r="F10" s="97">
        <v>168822.77</v>
      </c>
      <c r="G10" s="97">
        <v>22</v>
      </c>
      <c r="H10" s="97">
        <v>58659</v>
      </c>
      <c r="I10" s="97"/>
      <c r="J10" s="97"/>
      <c r="K10" s="97">
        <v>34</v>
      </c>
      <c r="L10" s="97">
        <v>31888.6</v>
      </c>
    </row>
    <row r="11" spans="1:12" ht="19.5" customHeight="1">
      <c r="A11" s="87">
        <v>6</v>
      </c>
      <c r="B11" s="91" t="s">
        <v>78</v>
      </c>
      <c r="C11" s="97">
        <v>59</v>
      </c>
      <c r="D11" s="97">
        <v>119102</v>
      </c>
      <c r="E11" s="97">
        <v>54</v>
      </c>
      <c r="F11" s="97">
        <v>109583</v>
      </c>
      <c r="G11" s="97">
        <v>20</v>
      </c>
      <c r="H11" s="97">
        <v>57570</v>
      </c>
      <c r="I11" s="97"/>
      <c r="J11" s="97"/>
      <c r="K11" s="97">
        <v>5</v>
      </c>
      <c r="L11" s="97">
        <v>9605</v>
      </c>
    </row>
    <row r="12" spans="1:12" ht="19.5" customHeight="1">
      <c r="A12" s="87">
        <v>7</v>
      </c>
      <c r="B12" s="91" t="s">
        <v>79</v>
      </c>
      <c r="C12" s="97">
        <v>86</v>
      </c>
      <c r="D12" s="97">
        <v>82418.9699999999</v>
      </c>
      <c r="E12" s="97">
        <v>56</v>
      </c>
      <c r="F12" s="97">
        <v>59239.77</v>
      </c>
      <c r="G12" s="97">
        <v>2</v>
      </c>
      <c r="H12" s="97">
        <v>1089</v>
      </c>
      <c r="I12" s="97"/>
      <c r="J12" s="97"/>
      <c r="K12" s="97">
        <v>29</v>
      </c>
      <c r="L12" s="97">
        <v>22283.6</v>
      </c>
    </row>
    <row r="13" spans="1:12" ht="15" customHeight="1">
      <c r="A13" s="87">
        <v>8</v>
      </c>
      <c r="B13" s="90" t="s">
        <v>18</v>
      </c>
      <c r="C13" s="97">
        <v>53</v>
      </c>
      <c r="D13" s="97">
        <v>39908.4</v>
      </c>
      <c r="E13" s="97">
        <v>53</v>
      </c>
      <c r="F13" s="97">
        <v>39926.4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58</v>
      </c>
      <c r="D15" s="97">
        <v>32048.9</v>
      </c>
      <c r="E15" s="97">
        <v>55</v>
      </c>
      <c r="F15" s="97">
        <v>30931.1</v>
      </c>
      <c r="G15" s="97">
        <v>1</v>
      </c>
      <c r="H15" s="97">
        <v>352.4</v>
      </c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963.5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57</v>
      </c>
      <c r="D17" s="97">
        <v>31088.4</v>
      </c>
      <c r="E17" s="97">
        <v>54</v>
      </c>
      <c r="F17" s="97">
        <v>29967.6</v>
      </c>
      <c r="G17" s="97">
        <v>1</v>
      </c>
      <c r="H17" s="97">
        <v>352.4</v>
      </c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13</v>
      </c>
      <c r="D18" s="97">
        <v>2497.3</v>
      </c>
      <c r="E18" s="97">
        <v>9</v>
      </c>
      <c r="F18" s="97">
        <v>1728.9</v>
      </c>
      <c r="G18" s="97"/>
      <c r="H18" s="97"/>
      <c r="I18" s="97"/>
      <c r="J18" s="97"/>
      <c r="K18" s="97">
        <v>4</v>
      </c>
      <c r="L18" s="97">
        <v>768.4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6147.2</v>
      </c>
      <c r="E39" s="96">
        <f>SUM(E40,E47,E48,E49)</f>
        <v>4</v>
      </c>
      <c r="F39" s="96">
        <f>SUM(F40,F47,F48,F49)</f>
        <v>3073.6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6147.2</v>
      </c>
      <c r="E40" s="97">
        <f>SUM(E41,E44)</f>
        <v>4</v>
      </c>
      <c r="F40" s="97">
        <f>SUM(F41,F44)</f>
        <v>3073.6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6147.2</v>
      </c>
      <c r="E44" s="97">
        <v>4</v>
      </c>
      <c r="F44" s="97">
        <v>3073.6</v>
      </c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6147.2</v>
      </c>
      <c r="E46" s="97">
        <v>4</v>
      </c>
      <c r="F46" s="97">
        <v>3073.6</v>
      </c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368.83000000000004</v>
      </c>
      <c r="E50" s="96">
        <f>SUM(E51:E54)</f>
        <v>14</v>
      </c>
      <c r="F50" s="96">
        <f>SUM(F51:F54)</f>
        <v>368.85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69.19</v>
      </c>
      <c r="E51" s="97">
        <v>9</v>
      </c>
      <c r="F51" s="97">
        <v>69.21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230.52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69.12</v>
      </c>
      <c r="E54" s="97">
        <v>1</v>
      </c>
      <c r="F54" s="97">
        <v>69.12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242</v>
      </c>
      <c r="D55" s="96">
        <v>92976.3999999996</v>
      </c>
      <c r="E55" s="96">
        <v>49</v>
      </c>
      <c r="F55" s="96">
        <v>18825.8</v>
      </c>
      <c r="G55" s="96"/>
      <c r="H55" s="96"/>
      <c r="I55" s="96">
        <v>239</v>
      </c>
      <c r="J55" s="96">
        <v>91823.7999999996</v>
      </c>
      <c r="K55" s="97">
        <v>3</v>
      </c>
      <c r="L55" s="96">
        <v>1152.6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696</v>
      </c>
      <c r="D56" s="96">
        <f t="shared" si="0"/>
        <v>681769.0699999996</v>
      </c>
      <c r="E56" s="96">
        <f t="shared" si="0"/>
        <v>443</v>
      </c>
      <c r="F56" s="96">
        <f t="shared" si="0"/>
        <v>549857.34</v>
      </c>
      <c r="G56" s="96">
        <f t="shared" si="0"/>
        <v>33</v>
      </c>
      <c r="H56" s="96">
        <f t="shared" si="0"/>
        <v>74137.98999999999</v>
      </c>
      <c r="I56" s="96">
        <f t="shared" si="0"/>
        <v>239</v>
      </c>
      <c r="J56" s="96">
        <f t="shared" si="0"/>
        <v>91823.7999999996</v>
      </c>
      <c r="K56" s="96">
        <f t="shared" si="0"/>
        <v>48</v>
      </c>
      <c r="L56" s="96">
        <f t="shared" si="0"/>
        <v>38420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&amp;L12D297DB&amp;CФорма № 10, Підрозділ: Ширяївський районний суд Одеської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</v>
      </c>
      <c r="F4" s="93">
        <f>SUM(F5:F25)</f>
        <v>25741.399999999998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27</v>
      </c>
      <c r="F7" s="95">
        <v>18441.6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3842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1921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&amp;L12D297DB&amp;CФорма № 10, Підрозділ: Ширяївський районний суд Одеської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2020-01-28T15:06:53Z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12D297DB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