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<sst xmlns="http://schemas.openxmlformats.org/spreadsheetml/2006/main" count="155" uniqueCount="129">
  <si>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</si>
  <si>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</si>
  <si>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</si>
  <si>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</si>
  <si>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</si>
  <si>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</si>
  <si>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</si>
  <si>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</si>
  <si>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</si>
  <si>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</si>
  <si>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</si>
  <si>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</si>
  <si>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</si>
  <si>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</si>
  <si>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</si>
  <si>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</si>
  <si>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</si>
  <si>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</si>
  <si>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</si>
  <si>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</si>
  <si>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</si>
  <si>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</si>
  <si>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</si>
  <si>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</si>
  <si>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</si>
  <si>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</si>
  <si>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</si>
  <si>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</si>
  <si>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</si>
  <si>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</si>
  <si>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</si>
  <si>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</si>
  <si>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</si>
  <si>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</si>
  <si>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</si>
  <si>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</si>
  <si>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</si>
  <si>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</si>
  <si>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</si>
  <si>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</si>
  <si>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</si>
  <si>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</si>
  <si>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</si>
  <si>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</si>
  <si>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</si>
  <si>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</si>
  <si>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</si>
  <si>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</si>
  <si>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</si>
  <si>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</si>
  <si>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</si>
  <si>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</si>
  <si>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</si>
  <si>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</si>
  <si>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</si>
  <si>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</si>
  <si>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</si>
  <si>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</si>
  <si>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</si>
  <si>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</si>
  <si>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</si>
  <si>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</si>
  <si>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</si>
  <si>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</si>
  <si>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</si>
  <si>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</si>
  <si>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</si>
  <si>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</si>
  <si>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</si>
  <si>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</si>
  <si>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</si>
  <si>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</si>
  <si>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</si>
  <si>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</si>
  <si>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</si>
  <si>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</si>
  <si>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</si>
  <si>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</si>
  <si>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</si>
  <si>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</si>
  <si>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</si>
  <si>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</si>
  <si>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</si>
  <si>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</si>
  <si>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</si>
  <si>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</si>
  <si>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</si>
  <si>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</si>
  <si>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</si>
  <si>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</si>
  <si>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</si>
  <si>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</si>
  <si>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</si>
  <si>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</si>
  <si>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</si>
  <si>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</si>
  <si>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</si>
  <si>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</si>
  <si>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</si>
  <si>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</si>
  <si>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</si>
  <si>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</si>
  <si>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</si>
  <si>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</si>
  <si>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</si>
  <si>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</si>
  <si>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</si>
  <si>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</si>
  <si>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</si>
  <si>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</si>
  <si>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</si>
  <si>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</si>
  <si>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</si>
  <si>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</si>
  <si>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</si>
  <si>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</si>
  <si>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</si>
  <si>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</si>
  <si>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</si>
  <si>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Ширяївський районний суд Одеської області</t>
  </si>
  <si>
    <t>66800. Одеська область.смт. Ширяєво</t>
  </si>
  <si>
    <t>вул. Соборна</t>
  </si>
  <si>
    <t>97а</t>
  </si>
  <si>
    <t/>
  </si>
  <si>
    <t>О.В. Алексєєва</t>
  </si>
  <si>
    <t>І.М. Дунаєва</t>
  </si>
  <si>
    <t>04858-2-14-41</t>
  </si>
  <si>
    <t>inbox@shr.od.court.gov.ua</t>
  </si>
  <si>
    <t>2 жовтня 2020 року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</si>
</sst>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&amp;LF85FDD7C&amp;C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321</v>
      </c>
      <c r="D6" s="96">
        <f>SUM(D7,D10,D13,D14,D15,D21,D24,D25,D18,D19,D20)</f>
        <v>371361.33</v>
      </c>
      <c r="E6" s="96">
        <f>SUM(E7,E10,E13,E14,E15,E21,E24,E25,E18,E19,E20)</f>
        <v>264</v>
      </c>
      <c r="F6" s="96">
        <f>SUM(F7,F10,F13,F14,F15,F21,F24,F25,F18,F19,F20)</f>
        <v>316681.85</v>
      </c>
      <c r="G6" s="96">
        <f>SUM(G7,G10,G13,G14,G15,G21,G24,G25,G18,G19,G20)</f>
        <v>42</v>
      </c>
      <c r="H6" s="96">
        <f>SUM(H7,H10,H13,H14,H15,H21,H24,H25,H18,H19,H20)</f>
        <v>52043.11</v>
      </c>
      <c r="I6" s="96">
        <f>SUM(I7,I10,I13,I14,I15,I21,I24,I25,I18,I19,I20)</f>
        <v>31</v>
      </c>
      <c r="J6" s="96">
        <f>SUM(J7,J10,J13,J14,J15,J21,J24,J25,J18,J19,J20)</f>
        <v>22873.4</v>
      </c>
      <c r="K6" s="96">
        <f>SUM(K7,K10,K13,K14,K15,K21,K24,K25,K18,K19,K20)</f>
        <v>26</v>
      </c>
      <c r="L6" s="96">
        <f>SUM(L7,L10,L13,L14,L15,L21,L24,L25,L18,L19,L20)</f>
        <v>24536.7</v>
      </c>
    </row>
    <row r="7" spans="1:12" ht="16.5" customHeight="1">
      <c r="A7" s="87">
        <v>2</v>
      </c>
      <c r="B7" s="90" t="s">
        <v>74</v>
      </c>
      <c r="C7" s="97">
        <v>90</v>
      </c>
      <c r="D7" s="97">
        <v>191270.73</v>
      </c>
      <c r="E7" s="97">
        <v>84</v>
      </c>
      <c r="F7" s="97">
        <v>180189.05</v>
      </c>
      <c r="G7" s="97">
        <v>16</v>
      </c>
      <c r="H7" s="97">
        <v>37212.71</v>
      </c>
      <c r="I7" s="97"/>
      <c r="J7" s="97"/>
      <c r="K7" s="97">
        <v>2</v>
      </c>
      <c r="L7" s="97">
        <v>5618.7</v>
      </c>
    </row>
    <row r="8" spans="1:12" ht="16.5" customHeight="1">
      <c r="A8" s="87">
        <v>3</v>
      </c>
      <c r="B8" s="91" t="s">
        <v>75</v>
      </c>
      <c r="C8" s="97">
        <v>71</v>
      </c>
      <c r="D8" s="97">
        <v>151164.49</v>
      </c>
      <c r="E8" s="97">
        <v>67</v>
      </c>
      <c r="F8" s="97">
        <v>143316.49</v>
      </c>
      <c r="G8" s="97">
        <v>7</v>
      </c>
      <c r="H8" s="97">
        <v>13491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19</v>
      </c>
      <c r="D9" s="97">
        <v>40106.24</v>
      </c>
      <c r="E9" s="97">
        <v>17</v>
      </c>
      <c r="F9" s="97">
        <v>36872.56</v>
      </c>
      <c r="G9" s="97">
        <v>9</v>
      </c>
      <c r="H9" s="97">
        <v>23721.71</v>
      </c>
      <c r="I9" s="97"/>
      <c r="J9" s="97"/>
      <c r="K9" s="97">
        <v>2</v>
      </c>
      <c r="L9" s="97">
        <v>5618.7</v>
      </c>
    </row>
    <row r="10" spans="1:12" ht="19.5" customHeight="1">
      <c r="A10" s="87">
        <v>5</v>
      </c>
      <c r="B10" s="90" t="s">
        <v>77</v>
      </c>
      <c r="C10" s="97">
        <v>107</v>
      </c>
      <c r="D10" s="97">
        <v>110423.4</v>
      </c>
      <c r="E10" s="97">
        <v>64</v>
      </c>
      <c r="F10" s="97">
        <v>72254.6</v>
      </c>
      <c r="G10" s="97">
        <v>7</v>
      </c>
      <c r="H10" s="97">
        <v>7385.8</v>
      </c>
      <c r="I10" s="97">
        <v>24</v>
      </c>
      <c r="J10" s="97">
        <v>19517.2</v>
      </c>
      <c r="K10" s="97">
        <v>21</v>
      </c>
      <c r="L10" s="97">
        <v>17656.8</v>
      </c>
    </row>
    <row r="11" spans="1:12" ht="19.5" customHeight="1">
      <c r="A11" s="87">
        <v>6</v>
      </c>
      <c r="B11" s="91" t="s">
        <v>78</v>
      </c>
      <c r="C11" s="97">
        <v>12</v>
      </c>
      <c r="D11" s="97">
        <v>24681</v>
      </c>
      <c r="E11" s="97">
        <v>12</v>
      </c>
      <c r="F11" s="97">
        <v>24319</v>
      </c>
      <c r="G11" s="97">
        <v>1</v>
      </c>
      <c r="H11" s="97">
        <v>2007</v>
      </c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95</v>
      </c>
      <c r="D12" s="97">
        <v>85742.4000000001</v>
      </c>
      <c r="E12" s="97">
        <v>52</v>
      </c>
      <c r="F12" s="97">
        <v>47935.6</v>
      </c>
      <c r="G12" s="97">
        <v>6</v>
      </c>
      <c r="H12" s="97">
        <v>5378.8</v>
      </c>
      <c r="I12" s="97">
        <v>24</v>
      </c>
      <c r="J12" s="97">
        <v>19517.2</v>
      </c>
      <c r="K12" s="97">
        <v>21</v>
      </c>
      <c r="L12" s="97">
        <v>17656.8</v>
      </c>
    </row>
    <row r="13" spans="1:12" ht="15" customHeight="1">
      <c r="A13" s="87">
        <v>8</v>
      </c>
      <c r="B13" s="90" t="s">
        <v>18</v>
      </c>
      <c r="C13" s="97">
        <v>49</v>
      </c>
      <c r="D13" s="97">
        <v>42116</v>
      </c>
      <c r="E13" s="97">
        <v>44</v>
      </c>
      <c r="F13" s="97">
        <v>37912.4</v>
      </c>
      <c r="G13" s="97">
        <v>7</v>
      </c>
      <c r="H13" s="97">
        <v>2798</v>
      </c>
      <c r="I13" s="97">
        <v>4</v>
      </c>
      <c r="J13" s="97">
        <v>2761.8</v>
      </c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54</v>
      </c>
      <c r="D15" s="97">
        <v>22926.8</v>
      </c>
      <c r="E15" s="97">
        <v>53</v>
      </c>
      <c r="F15" s="97">
        <v>22121.8</v>
      </c>
      <c r="G15" s="97">
        <v>12</v>
      </c>
      <c r="H15" s="97">
        <v>4646.6</v>
      </c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54</v>
      </c>
      <c r="D17" s="97">
        <v>22926.8</v>
      </c>
      <c r="E17" s="97">
        <v>53</v>
      </c>
      <c r="F17" s="97">
        <v>22121.8</v>
      </c>
      <c r="G17" s="97">
        <v>12</v>
      </c>
      <c r="H17" s="97">
        <v>4646.6</v>
      </c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20</v>
      </c>
      <c r="D18" s="97">
        <v>4204</v>
      </c>
      <c r="E18" s="97">
        <v>18</v>
      </c>
      <c r="F18" s="97">
        <v>3783.6</v>
      </c>
      <c r="G18" s="97"/>
      <c r="H18" s="97"/>
      <c r="I18" s="97">
        <v>3</v>
      </c>
      <c r="J18" s="97">
        <v>594.4</v>
      </c>
      <c r="K18" s="97">
        <v>2</v>
      </c>
      <c r="L18" s="97">
        <v>420.4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420.4</v>
      </c>
      <c r="E20" s="97">
        <v>1</v>
      </c>
      <c r="F20" s="97">
        <v>420.4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3.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3.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3.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3.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69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1.2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27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27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3.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82.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</v>
      </c>
      <c r="D39" s="96">
        <f>SUM(D40,D47,D48,D49)</f>
        <v>3363.2</v>
      </c>
      <c r="E39" s="96">
        <f>SUM(E40,E47,E48,E49)</f>
        <v>2</v>
      </c>
      <c r="F39" s="96">
        <f>SUM(F40,F47,F48,F49)</f>
        <v>1681.6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4</v>
      </c>
      <c r="D40" s="97">
        <f>SUM(D41,D44)</f>
        <v>3363.2</v>
      </c>
      <c r="E40" s="97">
        <f>SUM(E41,E44)</f>
        <v>2</v>
      </c>
      <c r="F40" s="97">
        <f>SUM(F41,F44)</f>
        <v>1681.6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3363.2</v>
      </c>
      <c r="E44" s="97">
        <v>2</v>
      </c>
      <c r="F44" s="97">
        <v>1681.6</v>
      </c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3363.2</v>
      </c>
      <c r="E46" s="97">
        <v>2</v>
      </c>
      <c r="F46" s="97">
        <v>1681.6</v>
      </c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6</v>
      </c>
      <c r="D50" s="96">
        <f>SUM(D51:D54)</f>
        <v>239.63</v>
      </c>
      <c r="E50" s="96">
        <f>SUM(E51:E54)</f>
        <v>6</v>
      </c>
      <c r="F50" s="96">
        <f>SUM(F51:F54)</f>
        <v>239.77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5</v>
      </c>
      <c r="D51" s="97">
        <v>233.32</v>
      </c>
      <c r="E51" s="97">
        <v>5</v>
      </c>
      <c r="F51" s="97">
        <v>233.46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6.31</v>
      </c>
      <c r="E53" s="97">
        <v>1</v>
      </c>
      <c r="F53" s="97">
        <v>6.31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472</v>
      </c>
      <c r="D55" s="96">
        <v>198428.799999998</v>
      </c>
      <c r="E55" s="96">
        <v>128</v>
      </c>
      <c r="F55" s="96">
        <v>53811.3000000001</v>
      </c>
      <c r="G55" s="96"/>
      <c r="H55" s="96"/>
      <c r="I55" s="96">
        <v>472</v>
      </c>
      <c r="J55" s="96">
        <v>198428.799999998</v>
      </c>
      <c r="K55" s="97"/>
      <c r="L55" s="96"/>
    </row>
    <row r="56" spans="1:12" ht="14.25">
      <c r="A56" s="87">
        <v>51</v>
      </c>
      <c r="B56" s="88" t="s">
        <v>117</v>
      </c>
      <c r="C56" s="96">
        <f aca="true" t="shared" si="0" ref="C56:L56">SUM(C6,C28,C39,C50,C55)</f>
        <v>803</v>
      </c>
      <c r="D56" s="96">
        <f t="shared" si="0"/>
        <v>573392.9599999981</v>
      </c>
      <c r="E56" s="96">
        <f t="shared" si="0"/>
        <v>400</v>
      </c>
      <c r="F56" s="96">
        <f t="shared" si="0"/>
        <v>372414.5200000001</v>
      </c>
      <c r="G56" s="96">
        <f t="shared" si="0"/>
        <v>42</v>
      </c>
      <c r="H56" s="96">
        <f t="shared" si="0"/>
        <v>52043.11</v>
      </c>
      <c r="I56" s="96">
        <f t="shared" si="0"/>
        <v>503</v>
      </c>
      <c r="J56" s="96">
        <f t="shared" si="0"/>
        <v>221302.199999998</v>
      </c>
      <c r="K56" s="96">
        <f t="shared" si="0"/>
        <v>28</v>
      </c>
      <c r="L56" s="96">
        <f t="shared" si="0"/>
        <v>26218.3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&amp;LF85FDD7C&amp;CФорма № 10, Підрозділ: Ширяївський районний суд Одеської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28</v>
      </c>
      <c r="F4" s="93">
        <f>SUM(F5:F25)</f>
        <v>26218.3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4777.9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20</v>
      </c>
      <c r="F7" s="95">
        <v>15554.8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4204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124</v>
      </c>
      <c r="F27" s="147"/>
      <c r="I27" s="71"/>
      <c r="J27" s="71"/>
      <c r="K27" s="71"/>
    </row>
    <row r="28" spans="1:11" ht="1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3.5">
      <c r="A29" s="73"/>
      <c r="B29" s="59" t="s">
        <v>52</v>
      </c>
      <c r="C29" s="54"/>
      <c r="D29" s="56" t="s">
        <v>123</v>
      </c>
      <c r="E29" s="148" t="s">
        <v>125</v>
      </c>
      <c r="F29" s="148"/>
      <c r="I29" s="74"/>
      <c r="J29" s="68"/>
      <c r="K29" s="68"/>
    </row>
    <row r="30" spans="1:11" ht="13.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126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&amp;LF85FDD7C&amp;CФорма № 10, Підрозділ: Ширяївський районний суд Одеської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2020-10-27T10:42:05Z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10_00518_3.2020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F85FDD7C</vt:lpwstr>
  </property>
  <property fmtid="{D5CDD505-2E9C-101B-9397-08002B2CF9AE}" pid="10" name="Підрозд">
    <vt:lpwstr>Ширяївський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753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