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<sst xmlns="http://schemas.openxmlformats.org/spreadsheetml/2006/main" count="155" uniqueCount="129">
  <si>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</si>
  <si>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</si>
  <si>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</si>
  <si>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</si>
  <si>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</si>
  <si>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</si>
  <si>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</si>
  <si>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</si>
  <si>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</si>
  <si>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</si>
  <si>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</si>
  <si>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</si>
  <si>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</si>
  <si>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</si>
  <si>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</si>
  <si>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</si>
  <si>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</si>
  <si>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</si>
  <si>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</si>
  <si>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</si>
  <si>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</si>
  <si>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</si>
  <si>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</si>
  <si>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</si>
  <si>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</si>
  <si>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</si>
  <si>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</si>
  <si>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</si>
  <si>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</si>
  <si>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</si>
  <si>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</si>
  <si>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</si>
  <si>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</si>
  <si>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</si>
  <si>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</si>
  <si>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</si>
  <si>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</si>
  <si>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</si>
  <si>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</si>
  <si>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</si>
  <si>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</si>
  <si>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</si>
  <si>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</si>
  <si>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</si>
  <si>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</si>
  <si>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</si>
  <si>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</si>
  <si>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</si>
  <si>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</si>
  <si>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</si>
  <si>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</si>
  <si>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</si>
  <si>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</si>
  <si>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</si>
  <si>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</si>
  <si>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</si>
  <si>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</si>
  <si>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</si>
  <si>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</si>
  <si>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</si>
  <si>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</si>
  <si>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</si>
  <si>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</si>
  <si>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</si>
  <si>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</si>
  <si>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</si>
  <si>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</si>
  <si>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</si>
  <si>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</si>
  <si>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</si>
  <si>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</si>
  <si>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</si>
  <si>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</si>
  <si>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</si>
  <si>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</si>
  <si>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</si>
  <si>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</si>
  <si>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</si>
  <si>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</si>
  <si>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</si>
  <si>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</si>
  <si>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</si>
  <si>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</si>
  <si>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</si>
  <si>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</si>
  <si>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</si>
  <si>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</si>
  <si>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</si>
  <si>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</si>
  <si>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</si>
  <si>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</si>
  <si>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</si>
  <si>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</si>
  <si>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</si>
  <si>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</si>
  <si>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</si>
  <si>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</si>
  <si>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</si>
  <si>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</si>
  <si>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</si>
  <si>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</si>
  <si>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</si>
  <si>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</si>
  <si>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</si>
  <si>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</si>
  <si>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</si>
  <si>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</si>
  <si>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</si>
  <si>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</si>
  <si>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</si>
  <si>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</si>
  <si>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</si>
  <si>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</si>
  <si>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</si>
  <si>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</si>
  <si>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</si>
  <si>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</si>
  <si>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</si>
  <si>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2021 рік</t>
  </si>
  <si>
    <t>Ширяївський районний суд Одеської області</t>
  </si>
  <si>
    <t>66800. Одеська область.смт. Ширяєво</t>
  </si>
  <si>
    <t>вул. Соборна</t>
  </si>
  <si>
    <t>97а</t>
  </si>
  <si>
    <t/>
  </si>
  <si>
    <t>О.В. Алексєєва</t>
  </si>
  <si>
    <t>І.М. Дунаєва</t>
  </si>
  <si>
    <t>(063)-323-98-48</t>
  </si>
  <si>
    <t>inbox@shr.od.court.gov.ua</t>
  </si>
  <si>
    <t>5 січня 2022 року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</si>
</sst>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 t="s">
        <v>122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&amp;LBC6B1D2B&amp;C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425</v>
      </c>
      <c r="D6" s="96">
        <f>SUM(D7,D10,D13,D14,D15,D21,D24,D25,D18,D19,D20)</f>
        <v>462146.26</v>
      </c>
      <c r="E6" s="96">
        <f>SUM(E7,E10,E13,E14,E15,E21,E24,E25,E18,E19,E20)</f>
        <v>364</v>
      </c>
      <c r="F6" s="96">
        <f>SUM(F7,F10,F13,F14,F15,F21,F24,F25,F18,F19,F20)</f>
        <v>423063.95</v>
      </c>
      <c r="G6" s="96">
        <f>SUM(G7,G10,G13,G14,G15,G21,G24,G25,G18,G19,G20)</f>
        <v>16</v>
      </c>
      <c r="H6" s="96">
        <f>SUM(H7,H10,H13,H14,H15,H21,H24,H25,H18,H19,H20)</f>
        <v>23168.059999999998</v>
      </c>
      <c r="I6" s="96">
        <f>SUM(I7,I10,I13,I14,I15,I21,I24,I25,I18,I19,I20)</f>
        <v>20</v>
      </c>
      <c r="J6" s="96">
        <f>SUM(J7,J10,J13,J14,J15,J21,J24,J25,J18,J19,J20)</f>
        <v>15234.4</v>
      </c>
      <c r="K6" s="96">
        <f>SUM(K7,K10,K13,K14,K15,K21,K24,K25,K18,K19,K20)</f>
        <v>47</v>
      </c>
      <c r="L6" s="96">
        <f>SUM(L7,L10,L13,L14,L15,L21,L24,L25,L18,L19,L20)</f>
        <v>34277</v>
      </c>
    </row>
    <row r="7" spans="1:12" ht="16.5" customHeight="1">
      <c r="A7" s="87">
        <v>2</v>
      </c>
      <c r="B7" s="90" t="s">
        <v>74</v>
      </c>
      <c r="C7" s="97">
        <v>99</v>
      </c>
      <c r="D7" s="97">
        <v>231060.26</v>
      </c>
      <c r="E7" s="97">
        <v>96</v>
      </c>
      <c r="F7" s="97">
        <v>217268.67</v>
      </c>
      <c r="G7" s="97">
        <v>6</v>
      </c>
      <c r="H7" s="97">
        <v>12069.66</v>
      </c>
      <c r="I7" s="97">
        <v>2</v>
      </c>
      <c r="J7" s="97">
        <v>1816</v>
      </c>
      <c r="K7" s="97">
        <v>2</v>
      </c>
      <c r="L7" s="97">
        <v>1816</v>
      </c>
    </row>
    <row r="8" spans="1:12" ht="16.5" customHeight="1">
      <c r="A8" s="87">
        <v>3</v>
      </c>
      <c r="B8" s="91" t="s">
        <v>75</v>
      </c>
      <c r="C8" s="97">
        <v>79</v>
      </c>
      <c r="D8" s="97">
        <v>182488.04</v>
      </c>
      <c r="E8" s="97">
        <v>79</v>
      </c>
      <c r="F8" s="97">
        <v>181812.04</v>
      </c>
      <c r="G8" s="97">
        <v>5</v>
      </c>
      <c r="H8" s="97">
        <v>11685.46</v>
      </c>
      <c r="I8" s="97">
        <v>1</v>
      </c>
      <c r="J8" s="97">
        <v>908</v>
      </c>
      <c r="K8" s="97"/>
      <c r="L8" s="97"/>
    </row>
    <row r="9" spans="1:12" ht="16.5" customHeight="1">
      <c r="A9" s="87">
        <v>4</v>
      </c>
      <c r="B9" s="91" t="s">
        <v>76</v>
      </c>
      <c r="C9" s="97">
        <v>20</v>
      </c>
      <c r="D9" s="97">
        <v>48572.22</v>
      </c>
      <c r="E9" s="97">
        <v>17</v>
      </c>
      <c r="F9" s="97">
        <v>35456.63</v>
      </c>
      <c r="G9" s="97">
        <v>1</v>
      </c>
      <c r="H9" s="97">
        <v>384.2</v>
      </c>
      <c r="I9" s="97">
        <v>1</v>
      </c>
      <c r="J9" s="97">
        <v>908</v>
      </c>
      <c r="K9" s="97">
        <v>2</v>
      </c>
      <c r="L9" s="97">
        <v>1816</v>
      </c>
    </row>
    <row r="10" spans="1:12" ht="19.5" customHeight="1">
      <c r="A10" s="87">
        <v>5</v>
      </c>
      <c r="B10" s="90" t="s">
        <v>77</v>
      </c>
      <c r="C10" s="97">
        <v>127</v>
      </c>
      <c r="D10" s="97">
        <v>126212</v>
      </c>
      <c r="E10" s="97">
        <v>90</v>
      </c>
      <c r="F10" s="97">
        <v>108499.28</v>
      </c>
      <c r="G10" s="97">
        <v>9</v>
      </c>
      <c r="H10" s="97">
        <v>10644.4</v>
      </c>
      <c r="I10" s="97">
        <v>13</v>
      </c>
      <c r="J10" s="97">
        <v>11669.6</v>
      </c>
      <c r="K10" s="97">
        <v>28</v>
      </c>
      <c r="L10" s="97">
        <v>25424</v>
      </c>
    </row>
    <row r="11" spans="1:12" ht="19.5" customHeight="1">
      <c r="A11" s="87">
        <v>6</v>
      </c>
      <c r="B11" s="91" t="s">
        <v>78</v>
      </c>
      <c r="C11" s="97">
        <v>5</v>
      </c>
      <c r="D11" s="97">
        <v>11350</v>
      </c>
      <c r="E11" s="97">
        <v>5</v>
      </c>
      <c r="F11" s="97">
        <v>13284</v>
      </c>
      <c r="G11" s="97"/>
      <c r="H11" s="97"/>
      <c r="I11" s="97">
        <v>1</v>
      </c>
      <c r="J11" s="97">
        <v>840.8</v>
      </c>
      <c r="K11" s="97"/>
      <c r="L11" s="97"/>
    </row>
    <row r="12" spans="1:12" ht="19.5" customHeight="1">
      <c r="A12" s="87">
        <v>7</v>
      </c>
      <c r="B12" s="91" t="s">
        <v>79</v>
      </c>
      <c r="C12" s="97">
        <v>122</v>
      </c>
      <c r="D12" s="97">
        <v>114862</v>
      </c>
      <c r="E12" s="97">
        <v>85</v>
      </c>
      <c r="F12" s="97">
        <v>95215.28</v>
      </c>
      <c r="G12" s="97">
        <v>9</v>
      </c>
      <c r="H12" s="97">
        <v>10644.4</v>
      </c>
      <c r="I12" s="97">
        <v>12</v>
      </c>
      <c r="J12" s="97">
        <v>10828.8</v>
      </c>
      <c r="K12" s="97">
        <v>28</v>
      </c>
      <c r="L12" s="97">
        <v>25424</v>
      </c>
    </row>
    <row r="13" spans="1:12" ht="15" customHeight="1">
      <c r="A13" s="87">
        <v>8</v>
      </c>
      <c r="B13" s="90" t="s">
        <v>18</v>
      </c>
      <c r="C13" s="97">
        <v>60</v>
      </c>
      <c r="D13" s="97">
        <v>54480</v>
      </c>
      <c r="E13" s="97">
        <v>55</v>
      </c>
      <c r="F13" s="97">
        <v>50080</v>
      </c>
      <c r="G13" s="97">
        <v>1</v>
      </c>
      <c r="H13" s="97">
        <v>454</v>
      </c>
      <c r="I13" s="97">
        <v>1</v>
      </c>
      <c r="J13" s="97">
        <v>840.8</v>
      </c>
      <c r="K13" s="97">
        <v>3</v>
      </c>
      <c r="L13" s="97">
        <v>2724</v>
      </c>
    </row>
    <row r="14" spans="1:12" ht="15.75" customHeight="1">
      <c r="A14" s="87">
        <v>9</v>
      </c>
      <c r="B14" s="90" t="s">
        <v>19</v>
      </c>
      <c r="C14" s="97">
        <v>1</v>
      </c>
      <c r="D14" s="97">
        <v>908</v>
      </c>
      <c r="E14" s="97">
        <v>1</v>
      </c>
      <c r="F14" s="97">
        <v>908</v>
      </c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79</v>
      </c>
      <c r="D15" s="97">
        <v>36320</v>
      </c>
      <c r="E15" s="97">
        <v>74</v>
      </c>
      <c r="F15" s="97">
        <v>35639</v>
      </c>
      <c r="G15" s="97"/>
      <c r="H15" s="97"/>
      <c r="I15" s="97"/>
      <c r="J15" s="97"/>
      <c r="K15" s="97">
        <v>5</v>
      </c>
      <c r="L15" s="97">
        <v>2270</v>
      </c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79</v>
      </c>
      <c r="D17" s="97">
        <v>36320</v>
      </c>
      <c r="E17" s="97">
        <v>74</v>
      </c>
      <c r="F17" s="97">
        <v>35639</v>
      </c>
      <c r="G17" s="97"/>
      <c r="H17" s="97"/>
      <c r="I17" s="97"/>
      <c r="J17" s="97"/>
      <c r="K17" s="97">
        <v>5</v>
      </c>
      <c r="L17" s="97">
        <v>2270</v>
      </c>
    </row>
    <row r="18" spans="1:12" ht="21" customHeight="1">
      <c r="A18" s="87">
        <v>13</v>
      </c>
      <c r="B18" s="99" t="s">
        <v>104</v>
      </c>
      <c r="C18" s="97">
        <v>57</v>
      </c>
      <c r="D18" s="97">
        <v>12939</v>
      </c>
      <c r="E18" s="97">
        <v>46</v>
      </c>
      <c r="F18" s="97">
        <v>10442</v>
      </c>
      <c r="G18" s="97"/>
      <c r="H18" s="97"/>
      <c r="I18" s="97">
        <v>4</v>
      </c>
      <c r="J18" s="97">
        <v>908</v>
      </c>
      <c r="K18" s="97">
        <v>9</v>
      </c>
      <c r="L18" s="97">
        <v>2043</v>
      </c>
    </row>
    <row r="19" spans="1:12" ht="21" customHeight="1">
      <c r="A19" s="87">
        <v>14</v>
      </c>
      <c r="B19" s="99" t="s">
        <v>105</v>
      </c>
      <c r="C19" s="97">
        <v>2</v>
      </c>
      <c r="D19" s="97">
        <v>227</v>
      </c>
      <c r="E19" s="97">
        <v>2</v>
      </c>
      <c r="F19" s="97">
        <v>227</v>
      </c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3.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3.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3.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3.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69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1.2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27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27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3.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82.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8</v>
      </c>
      <c r="D39" s="96">
        <f>SUM(D40,D47,D48,D49)</f>
        <v>7264</v>
      </c>
      <c r="E39" s="96">
        <f>SUM(E40,E47,E48,E49)</f>
        <v>8</v>
      </c>
      <c r="F39" s="96">
        <f>SUM(F40,F47,F48,F49)</f>
        <v>4086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8</v>
      </c>
      <c r="D40" s="97">
        <f>SUM(D41,D44)</f>
        <v>7264</v>
      </c>
      <c r="E40" s="97">
        <f>SUM(E41,E44)</f>
        <v>8</v>
      </c>
      <c r="F40" s="97">
        <f>SUM(F41,F44)</f>
        <v>4086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8</v>
      </c>
      <c r="D44" s="97">
        <v>7264</v>
      </c>
      <c r="E44" s="97">
        <v>8</v>
      </c>
      <c r="F44" s="97">
        <v>4086</v>
      </c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8</v>
      </c>
      <c r="D46" s="97">
        <v>7264</v>
      </c>
      <c r="E46" s="97">
        <v>8</v>
      </c>
      <c r="F46" s="97">
        <v>4086</v>
      </c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12</v>
      </c>
      <c r="D50" s="96">
        <f>SUM(D51:D54)</f>
        <v>347.31</v>
      </c>
      <c r="E50" s="96">
        <f>SUM(E51:E54)</f>
        <v>12</v>
      </c>
      <c r="F50" s="96">
        <f>SUM(F51:F54)</f>
        <v>356.54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8</v>
      </c>
      <c r="D51" s="97">
        <v>129.39</v>
      </c>
      <c r="E51" s="97">
        <v>8</v>
      </c>
      <c r="F51" s="97">
        <v>138.62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3</v>
      </c>
      <c r="D52" s="97">
        <v>204.3</v>
      </c>
      <c r="E52" s="97">
        <v>3</v>
      </c>
      <c r="F52" s="97">
        <v>204.3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>
        <v>1</v>
      </c>
      <c r="D53" s="97">
        <v>13.62</v>
      </c>
      <c r="E53" s="97">
        <v>1</v>
      </c>
      <c r="F53" s="97">
        <v>13.62</v>
      </c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594</v>
      </c>
      <c r="D55" s="96">
        <v>269676</v>
      </c>
      <c r="E55" s="96">
        <v>176</v>
      </c>
      <c r="F55" s="96">
        <v>79904</v>
      </c>
      <c r="G55" s="96"/>
      <c r="H55" s="96"/>
      <c r="I55" s="96">
        <v>589</v>
      </c>
      <c r="J55" s="96">
        <v>267406</v>
      </c>
      <c r="K55" s="97">
        <v>5</v>
      </c>
      <c r="L55" s="96">
        <v>2270</v>
      </c>
    </row>
    <row r="56" spans="1:12" ht="14.25">
      <c r="A56" s="87">
        <v>51</v>
      </c>
      <c r="B56" s="88" t="s">
        <v>117</v>
      </c>
      <c r="C56" s="96">
        <f aca="true" t="shared" si="0" ref="C56:L56">SUM(C6,C28,C39,C50,C55)</f>
        <v>1039</v>
      </c>
      <c r="D56" s="96">
        <f t="shared" si="0"/>
        <v>739433.5700000001</v>
      </c>
      <c r="E56" s="96">
        <f t="shared" si="0"/>
        <v>560</v>
      </c>
      <c r="F56" s="96">
        <f t="shared" si="0"/>
        <v>507410.49</v>
      </c>
      <c r="G56" s="96">
        <f t="shared" si="0"/>
        <v>16</v>
      </c>
      <c r="H56" s="96">
        <f t="shared" si="0"/>
        <v>23168.059999999998</v>
      </c>
      <c r="I56" s="96">
        <f t="shared" si="0"/>
        <v>609</v>
      </c>
      <c r="J56" s="96">
        <f t="shared" si="0"/>
        <v>282640.4</v>
      </c>
      <c r="K56" s="96">
        <f t="shared" si="0"/>
        <v>52</v>
      </c>
      <c r="L56" s="96">
        <f t="shared" si="0"/>
        <v>36547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&amp;LBC6B1D2B&amp;CФорма № 10, Підрозділ: Ширяївський районний суд Одеської області,
 Початок періоду: 01.01.2021, Кінець періоду: 31.12.2021&amp;R&amp;P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52</v>
      </c>
      <c r="F4" s="93">
        <f>SUM(F5:F25)</f>
        <v>36547</v>
      </c>
    </row>
    <row r="5" spans="1:6" ht="20.25" customHeight="1">
      <c r="A5" s="67">
        <v>2</v>
      </c>
      <c r="B5" s="142" t="s">
        <v>61</v>
      </c>
      <c r="C5" s="143"/>
      <c r="D5" s="144"/>
      <c r="E5" s="94"/>
      <c r="F5" s="95"/>
    </row>
    <row r="6" spans="1:6" ht="28.5" customHeight="1">
      <c r="A6" s="67">
        <v>3</v>
      </c>
      <c r="B6" s="142" t="s">
        <v>62</v>
      </c>
      <c r="C6" s="143"/>
      <c r="D6" s="144"/>
      <c r="E6" s="94">
        <v>1</v>
      </c>
      <c r="F6" s="95">
        <v>908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36</v>
      </c>
      <c r="F7" s="95">
        <v>26559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>
        <v>2</v>
      </c>
      <c r="F11" s="95">
        <v>908</v>
      </c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12</v>
      </c>
      <c r="F13" s="95">
        <v>7264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1</v>
      </c>
      <c r="F14" s="95">
        <v>908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/>
      <c r="F17" s="95"/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123</v>
      </c>
      <c r="E27" s="147" t="s">
        <v>124</v>
      </c>
      <c r="F27" s="147"/>
      <c r="I27" s="71"/>
      <c r="J27" s="71"/>
      <c r="K27" s="71"/>
    </row>
    <row r="28" spans="1:11" ht="1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3.5">
      <c r="A29" s="73"/>
      <c r="B29" s="59" t="s">
        <v>52</v>
      </c>
      <c r="C29" s="54"/>
      <c r="D29" s="56" t="s">
        <v>123</v>
      </c>
      <c r="E29" s="148" t="s">
        <v>125</v>
      </c>
      <c r="F29" s="148"/>
      <c r="I29" s="74"/>
      <c r="J29" s="68"/>
      <c r="K29" s="68"/>
    </row>
    <row r="30" spans="1:11" ht="13.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123</v>
      </c>
      <c r="B32" s="41" t="s">
        <v>57</v>
      </c>
      <c r="C32" s="146" t="s">
        <v>126</v>
      </c>
      <c r="D32" s="146"/>
      <c r="E32" s="39" t="s">
        <v>123</v>
      </c>
      <c r="I32" s="80"/>
      <c r="J32" s="77"/>
      <c r="K32" s="78"/>
    </row>
    <row r="33" spans="1:11" ht="15" customHeight="1">
      <c r="A33" s="79" t="s">
        <v>123</v>
      </c>
      <c r="B33" s="42" t="s">
        <v>58</v>
      </c>
      <c r="C33" s="141" t="s">
        <v>123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127</v>
      </c>
      <c r="D34" s="141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&amp;LBC6B1D2B&amp;CФорма № 10, Підрозділ: Ширяївський районний суд Одеської області,
 Початок періоду: 01.01.2021, Кінець періоду: 31.12.2021&amp;R&amp;P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2018-03-15T14:08:04Z</cp:lastPrinted>
  <dcterms:created xsi:type="dcterms:W3CDTF">2015-09-09T10:27:37Z</dcterms:created>
  <dcterms:modified xsi:type="dcterms:W3CDTF">2022-01-31T08:11:45Z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10_00518_4.2021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BC6B1D2B</vt:lpwstr>
  </property>
  <property fmtid="{D5CDD505-2E9C-101B-9397-08002B2CF9AE}" pid="10" name="Підрозд">
    <vt:lpwstr>Ширяївський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753</vt:i4>
  </property>
  <property fmtid="{D5CDD505-2E9C-101B-9397-08002B2CF9AE}" pid="13" name="Початок періо">
    <vt:lpwstr>01.01.2021</vt:lpwstr>
  </property>
  <property fmtid="{D5CDD505-2E9C-101B-9397-08002B2CF9AE}" pid="14" name="Кінець періо">
    <vt:lpwstr>31.12.2021</vt:lpwstr>
  </property>
  <property fmtid="{D5CDD505-2E9C-101B-9397-08002B2CF9AE}" pid="15" name="Пері">
    <vt:lpwstr>2021 рік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3.29.2.2737</vt:lpwstr>
  </property>
</Properties>
</file>