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<sst xmlns="http://schemas.openxmlformats.org/spreadsheetml/2006/main" count="290" uniqueCount="218">
  <si>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</si>
  <si>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</si>
  <si>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</si>
  <si>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</si>
  <si>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</si>
  <si>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</si>
  <si>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</si>
  <si>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</si>
  <si>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</si>
  <si>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</si>
  <si>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</si>
  <si>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</si>
  <si>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</si>
  <si>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</si>
  <si>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</si>
  <si>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</si>
  <si>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</si>
  <si>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</si>
  <si>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</si>
  <si>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</si>
  <si>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</si>
  <si>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</si>
  <si>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</si>
  <si>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</si>
  <si>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</si>
  <si>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</si>
  <si>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</si>
  <si>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</si>
  <si>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</si>
  <si>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</si>
  <si>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</si>
  <si>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</si>
  <si>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</si>
  <si>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</si>
  <si>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</si>
  <si>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</si>
  <si>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</si>
  <si>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</si>
  <si>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</si>
  <si>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</si>
  <si>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</si>
  <si>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</si>
  <si>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</si>
  <si>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</si>
  <si>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</si>
  <si>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</si>
  <si>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</si>
  <si>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</si>
  <si>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</si>
  <si>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</si>
  <si>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</si>
  <si>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</si>
  <si>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</si>
  <si>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</si>
  <si>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</si>
  <si>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</si>
  <si>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</si>
  <si>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</si>
  <si>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</si>
  <si>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</si>
  <si>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</si>
  <si>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</si>
  <si>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</si>
  <si>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</si>
  <si>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</si>
  <si>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</si>
  <si>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</si>
  <si>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</si>
  <si>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</si>
  <si>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</si>
  <si>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</si>
  <si>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</si>
  <si>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</si>
  <si>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</si>
  <si>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</si>
  <si>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</si>
  <si>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</si>
  <si>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</si>
  <si>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</si>
  <si>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</si>
  <si>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</si>
  <si>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</si>
  <si>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</si>
  <si>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</si>
  <si>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</si>
  <si>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</si>
  <si>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</si>
  <si>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</si>
  <si>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</si>
  <si>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</si>
  <si>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</si>
  <si>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</si>
  <si>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</si>
  <si>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</si>
  <si>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</si>
  <si>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</si>
  <si>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</si>
  <si>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</si>
  <si>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</si>
  <si>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</si>
  <si>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</si>
  <si>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</si>
  <si>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</si>
  <si>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</si>
  <si>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</si>
  <si>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</si>
  <si>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</si>
  <si>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</si>
  <si>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</si>
  <si>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</si>
  <si>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</si>
  <si>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</si>
  <si>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</si>
  <si>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</si>
  <si>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</si>
  <si>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</si>
  <si>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</si>
  <si>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</si>
  <si>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</si>
  <si>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</si>
  <si>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</si>
  <si>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</si>
  <si>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</si>
  <si>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</si>
  <si>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</si>
  <si>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</si>
  <si>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</si>
  <si>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</si>
  <si>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</si>
  <si>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</si>
  <si>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</si>
  <si>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</si>
  <si>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</si>
  <si>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</si>
  <si>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</si>
  <si>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</si>
  <si>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</si>
  <si>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</si>
  <si>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</si>
  <si>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</si>
  <si>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</si>
  <si>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</si>
  <si>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</si>
  <si>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</si>
  <si>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</si>
  <si>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</si>
  <si>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</si>
  <si>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</si>
  <si>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</si>
  <si>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</si>
  <si>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</si>
  <si>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</si>
  <si>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</si>
  <si>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</si>
  <si>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</si>
  <si>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</si>
  <si>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</si>
  <si>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</si>
  <si>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</si>
  <si>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</si>
  <si>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</si>
  <si>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</si>
  <si>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</si>
  <si>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</si>
  <si>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</si>
  <si>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</si>
  <si>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</si>
  <si>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</si>
  <si>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</si>
  <si>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</si>
  <si>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</si>
  <si>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</si>
  <si>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</si>
  <si>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</si>
  <si>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</si>
  <si>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</si>
  <si>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</si>
  <si>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</si>
  <si>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</si>
  <si>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</si>
  <si>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</si>
  <si>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</si>
  <si>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</si>
  <si>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</si>
  <si>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</si>
  <si>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</si>
  <si>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</si>
  <si>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</si>
  <si>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</si>
  <si>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</si>
  <si>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</si>
  <si>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</si>
  <si>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</si>
  <si>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</si>
  <si>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</si>
  <si>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</si>
  <si>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</si>
  <si>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</si>
  <si>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</si>
  <si>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</si>
  <si>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</si>
  <si>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</si>
  <si>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</si>
  <si>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</si>
  <si>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</si>
  <si>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</si>
  <si>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</si>
  <si>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</si>
  <si>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</si>
  <si>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</si>
  <si>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</si>
  <si>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</si>
  <si>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>О.В. Алексєєва</t>
  </si>
  <si>
    <t>Н.П. Мельник</t>
  </si>
  <si>
    <t>(097)-049-54-27</t>
  </si>
  <si>
    <t>(04858) 2-14-41</t>
  </si>
  <si>
    <t xml:space="preserve">inbox@shr.od.court.gov.ua   </t>
  </si>
  <si>
    <t>6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</si>
</sst>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&amp;L02E001D3&amp;C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49</v>
      </c>
      <c r="F6" s="105">
        <v>49</v>
      </c>
      <c r="G6" s="105">
        <v>1</v>
      </c>
      <c r="H6" s="105">
        <v>35</v>
      </c>
      <c r="I6" s="105" t="s">
        <v>206</v>
      </c>
      <c r="J6" s="105">
        <v>14</v>
      </c>
      <c r="K6" s="84"/>
      <c r="L6" s="91">
        <f>E6-F6</f>
        <v>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190</v>
      </c>
      <c r="F7" s="105">
        <v>190</v>
      </c>
      <c r="G7" s="105">
        <v>5</v>
      </c>
      <c r="H7" s="105">
        <v>190</v>
      </c>
      <c r="I7" s="105">
        <v>152</v>
      </c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81</v>
      </c>
      <c r="F9" s="105">
        <v>81</v>
      </c>
      <c r="G9" s="105">
        <v>1</v>
      </c>
      <c r="H9" s="85">
        <v>75</v>
      </c>
      <c r="I9" s="105">
        <v>58</v>
      </c>
      <c r="J9" s="105">
        <v>6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</v>
      </c>
      <c r="F12" s="105">
        <v>2</v>
      </c>
      <c r="G12" s="105"/>
      <c r="H12" s="105">
        <v>2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322</v>
      </c>
      <c r="F16" s="86">
        <f>SUM(F6:F15)</f>
        <v>322</v>
      </c>
      <c r="G16" s="86">
        <f>SUM(G6:G15)</f>
        <v>7</v>
      </c>
      <c r="H16" s="86">
        <f>SUM(H6:H15)</f>
        <v>302</v>
      </c>
      <c r="I16" s="86">
        <f>SUM(I6:I15)</f>
        <v>212</v>
      </c>
      <c r="J16" s="86">
        <f>SUM(J6:J15)</f>
        <v>20</v>
      </c>
      <c r="K16" s="86">
        <f>SUM(K6:K15)</f>
        <v>0</v>
      </c>
      <c r="L16" s="91">
        <f>E16-F16</f>
        <v>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</v>
      </c>
      <c r="F17" s="84">
        <v>7</v>
      </c>
      <c r="G17" s="84"/>
      <c r="H17" s="84">
        <v>12</v>
      </c>
      <c r="I17" s="84">
        <v>6</v>
      </c>
      <c r="J17" s="84"/>
      <c r="K17" s="84"/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7</v>
      </c>
      <c r="F18" s="84">
        <v>6</v>
      </c>
      <c r="G18" s="84"/>
      <c r="H18" s="84">
        <v>7</v>
      </c>
      <c r="I18" s="84">
        <v>3</v>
      </c>
      <c r="J18" s="84"/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</v>
      </c>
      <c r="F25" s="94">
        <v>10</v>
      </c>
      <c r="G25" s="94"/>
      <c r="H25" s="94">
        <v>13</v>
      </c>
      <c r="I25" s="94">
        <v>3</v>
      </c>
      <c r="J25" s="94"/>
      <c r="K25" s="94"/>
      <c r="L25" s="91">
        <f>E25-F25</f>
        <v>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36</v>
      </c>
      <c r="F26" s="84">
        <v>27</v>
      </c>
      <c r="G26" s="84"/>
      <c r="H26" s="84">
        <v>34</v>
      </c>
      <c r="I26" s="84">
        <v>28</v>
      </c>
      <c r="J26" s="84">
        <v>2</v>
      </c>
      <c r="K26" s="84"/>
      <c r="L26" s="91">
        <f>E26-F26</f>
        <v>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478</v>
      </c>
      <c r="F28" s="84">
        <v>322</v>
      </c>
      <c r="G28" s="84">
        <v>3</v>
      </c>
      <c r="H28" s="84">
        <v>456</v>
      </c>
      <c r="I28" s="84">
        <v>401</v>
      </c>
      <c r="J28" s="84">
        <v>22</v>
      </c>
      <c r="K28" s="84">
        <v>1</v>
      </c>
      <c r="L28" s="91">
        <f>E28-F28</f>
        <v>156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545</v>
      </c>
      <c r="F29" s="84">
        <v>403</v>
      </c>
      <c r="G29" s="84">
        <v>4</v>
      </c>
      <c r="H29" s="84">
        <v>369</v>
      </c>
      <c r="I29" s="84">
        <v>290</v>
      </c>
      <c r="J29" s="84">
        <v>176</v>
      </c>
      <c r="K29" s="84">
        <v>36</v>
      </c>
      <c r="L29" s="91">
        <f>E29-F29</f>
        <v>142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77</v>
      </c>
      <c r="F30" s="84">
        <v>55</v>
      </c>
      <c r="G30" s="84"/>
      <c r="H30" s="84">
        <v>76</v>
      </c>
      <c r="I30" s="84">
        <v>59</v>
      </c>
      <c r="J30" s="84">
        <v>1</v>
      </c>
      <c r="K30" s="84"/>
      <c r="L30" s="91">
        <f>E30-F30</f>
        <v>22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63</v>
      </c>
      <c r="F31" s="84">
        <v>59</v>
      </c>
      <c r="G31" s="84"/>
      <c r="H31" s="84">
        <v>56</v>
      </c>
      <c r="I31" s="84">
        <v>49</v>
      </c>
      <c r="J31" s="84">
        <v>7</v>
      </c>
      <c r="K31" s="84"/>
      <c r="L31" s="91">
        <f>E31-F31</f>
        <v>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52</v>
      </c>
      <c r="F37" s="84">
        <v>42</v>
      </c>
      <c r="G37" s="84"/>
      <c r="H37" s="84">
        <v>49</v>
      </c>
      <c r="I37" s="84">
        <v>36</v>
      </c>
      <c r="J37" s="84">
        <v>3</v>
      </c>
      <c r="K37" s="84"/>
      <c r="L37" s="91">
        <f>E37-F37</f>
        <v>10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796</v>
      </c>
      <c r="F40" s="94">
        <v>599</v>
      </c>
      <c r="G40" s="94">
        <v>4</v>
      </c>
      <c r="H40" s="94">
        <v>583</v>
      </c>
      <c r="I40" s="94">
        <v>403</v>
      </c>
      <c r="J40" s="94">
        <v>213</v>
      </c>
      <c r="K40" s="94">
        <v>37</v>
      </c>
      <c r="L40" s="91">
        <f>E40-F40</f>
        <v>197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843</v>
      </c>
      <c r="F41" s="84">
        <v>843</v>
      </c>
      <c r="G41" s="84">
        <v>1</v>
      </c>
      <c r="H41" s="84">
        <v>836</v>
      </c>
      <c r="I41" s="84" t="s">
        <v>206</v>
      </c>
      <c r="J41" s="84">
        <v>7</v>
      </c>
      <c r="K41" s="84"/>
      <c r="L41" s="91">
        <f>E41-F41</f>
        <v>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</v>
      </c>
      <c r="F42" s="84">
        <v>3</v>
      </c>
      <c r="G42" s="84"/>
      <c r="H42" s="84">
        <v>3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853</v>
      </c>
      <c r="F45" s="84">
        <f>F41+F43+F44</f>
        <v>853</v>
      </c>
      <c r="G45" s="84">
        <f>G41+G43+G44</f>
        <v>1</v>
      </c>
      <c r="H45" s="84">
        <f>H41+H43+H44</f>
        <v>846</v>
      </c>
      <c r="I45" s="84">
        <f>I43+I44</f>
        <v>9</v>
      </c>
      <c r="J45" s="84">
        <f>J41+J43+J44</f>
        <v>7</v>
      </c>
      <c r="K45" s="84">
        <f>K41+K43+K44</f>
        <v>0</v>
      </c>
      <c r="L45" s="91">
        <f>E45-F45</f>
        <v>0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1984</v>
      </c>
      <c r="F46" s="84">
        <f t="shared" si="0"/>
        <v>1784</v>
      </c>
      <c r="G46" s="84">
        <f t="shared" si="0"/>
        <v>12</v>
      </c>
      <c r="H46" s="84">
        <f t="shared" si="0"/>
        <v>1744</v>
      </c>
      <c r="I46" s="84">
        <f t="shared" si="0"/>
        <v>627</v>
      </c>
      <c r="J46" s="84">
        <f t="shared" si="0"/>
        <v>240</v>
      </c>
      <c r="K46" s="84">
        <f t="shared" si="0"/>
        <v>37</v>
      </c>
      <c r="L46" s="91">
        <f>E46-F46</f>
        <v>200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&amp;L02E001D3&amp;C&amp;R2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5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91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39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&amp;L02E001D3&amp;C&amp;R3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3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210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196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406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390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47630809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4100274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252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1369</v>
      </c>
      <c r="F57" s="115">
        <f>F58+F61+F62+F63</f>
        <v>254</v>
      </c>
      <c r="G57" s="115">
        <f>G58+G61+G62+G63</f>
        <v>115</v>
      </c>
      <c r="H57" s="115">
        <f>H58+H61+H62+H63</f>
        <v>6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295</v>
      </c>
      <c r="F58" s="94">
        <v>7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30</v>
      </c>
      <c r="F59" s="86">
        <v>5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189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7</v>
      </c>
      <c r="F61" s="84">
        <v>5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221</v>
      </c>
      <c r="F62" s="84">
        <v>242</v>
      </c>
      <c r="G62" s="84">
        <v>114</v>
      </c>
      <c r="H62" s="84">
        <v>6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846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1526</v>
      </c>
      <c r="G67" s="108">
        <v>2954984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189</v>
      </c>
      <c r="G68" s="88">
        <v>1947612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1337</v>
      </c>
      <c r="G69" s="88">
        <v>1007372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498</v>
      </c>
      <c r="G70" s="108">
        <v>213230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&amp;L02E001D3&amp;C&amp;R4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15.416666666666666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17.370892018779344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97.75784753363229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872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992</v>
      </c>
    </row>
    <row r="11" spans="1:4" ht="16.5" customHeight="1">
      <c r="A11" s="209" t="s">
        <v>62</v>
      </c>
      <c r="B11" s="211"/>
      <c r="C11" s="10">
        <v>9</v>
      </c>
      <c r="D11" s="84">
        <v>75</v>
      </c>
    </row>
    <row r="12" spans="1:4" ht="16.5" customHeight="1">
      <c r="A12" s="272" t="s">
        <v>103</v>
      </c>
      <c r="B12" s="272"/>
      <c r="C12" s="10">
        <v>10</v>
      </c>
      <c r="D12" s="84">
        <v>10</v>
      </c>
    </row>
    <row r="13" spans="1:4" ht="16.5" customHeight="1">
      <c r="A13" s="284" t="s">
        <v>204</v>
      </c>
      <c r="B13" s="286"/>
      <c r="C13" s="10">
        <v>11</v>
      </c>
      <c r="D13" s="94">
        <v>42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136</v>
      </c>
    </row>
    <row r="16" spans="1:4" ht="16.5" customHeight="1">
      <c r="A16" s="272" t="s">
        <v>104</v>
      </c>
      <c r="B16" s="272"/>
      <c r="C16" s="10">
        <v>14</v>
      </c>
      <c r="D16" s="84">
        <v>213</v>
      </c>
    </row>
    <row r="17" spans="1:5" ht="16.5" customHeight="1">
      <c r="A17" s="272" t="s">
        <v>108</v>
      </c>
      <c r="B17" s="272"/>
      <c r="C17" s="10">
        <v>15</v>
      </c>
      <c r="D17" s="84">
        <v>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&amp;L02E001D3&amp;C&amp;R5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2021-01-25T12:17:52Z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02E001D3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