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<sst xmlns="http://schemas.openxmlformats.org/spreadsheetml/2006/main" count="155" uniqueCount="130">
  <si>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</si>
  <si>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</si>
  <si>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</si>
  <si>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</si>
  <si>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</si>
  <si>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</si>
  <si>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</si>
  <si>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</si>
  <si>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</si>
  <si>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</si>
  <si>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</si>
  <si>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</si>
  <si>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</si>
  <si>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</si>
  <si>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</si>
  <si>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</si>
  <si>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</si>
  <si>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</si>
  <si>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</si>
  <si>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</si>
  <si>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</si>
  <si>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</si>
  <si>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</si>
  <si>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</si>
  <si>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</si>
  <si>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</si>
  <si>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</si>
  <si>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</si>
  <si>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</si>
  <si>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</si>
  <si>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</si>
  <si>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</si>
  <si>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</si>
  <si>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</si>
  <si>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</si>
  <si>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</si>
  <si>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</si>
  <si>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</si>
  <si>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</si>
  <si>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</si>
  <si>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</si>
  <si>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</si>
  <si>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</si>
  <si>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</si>
  <si>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</si>
  <si>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</si>
  <si>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</si>
  <si>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</si>
  <si>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</si>
  <si>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</si>
  <si>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</si>
  <si>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</si>
  <si>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</si>
  <si>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</si>
  <si>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</si>
  <si>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</si>
  <si>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</si>
  <si>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</si>
  <si>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</si>
  <si>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</si>
  <si>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</si>
  <si>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</si>
  <si>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</si>
  <si>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</si>
  <si>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</si>
  <si>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</si>
  <si>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</si>
  <si>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</si>
  <si>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</si>
  <si>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</si>
  <si>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</si>
  <si>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</si>
  <si>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</si>
  <si>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</si>
  <si>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</si>
  <si>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</si>
  <si>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</si>
  <si>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</si>
  <si>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</si>
  <si>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</si>
  <si>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</si>
  <si>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</si>
  <si>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</si>
  <si>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</si>
  <si>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</si>
  <si>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</si>
  <si>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</si>
  <si>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</si>
  <si>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</si>
  <si>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</si>
  <si>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</si>
  <si>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</si>
  <si>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</si>
  <si>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</si>
  <si>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</si>
  <si>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</si>
  <si>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</si>
  <si>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</si>
  <si>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</si>
  <si>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</si>
  <si>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</si>
  <si>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</si>
  <si>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</si>
  <si>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</si>
  <si>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</si>
  <si>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</si>
  <si>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</si>
  <si>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</si>
  <si>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</si>
  <si>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</si>
  <si>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</si>
  <si>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</si>
  <si>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</si>
  <si>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</si>
  <si>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</si>
  <si>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</si>
  <si>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</si>
  <si>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</si>
  <si>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</si>
  <si>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</si>
  <si>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</si>
  <si>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</si>
  <si>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</si>
  <si>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</si>
  <si>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О.В. Алексєєва</t>
  </si>
  <si>
    <t>І.М. Дунаєва</t>
  </si>
  <si>
    <t>(098)-248-08-36</t>
  </si>
  <si>
    <t>(04858)-2-14-41</t>
  </si>
  <si>
    <t>inbox@shr.od.court.gov.ua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</si>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</sst>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&amp;L7EC0AC9D&amp;C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460</v>
      </c>
      <c r="D6" s="96">
        <f>SUM(D7,D10,D13,D14,D15,D21,D24,D25,D18,D19,D20)</f>
        <v>548350.01</v>
      </c>
      <c r="E6" s="96">
        <f>SUM(E7,E10,E13,E14,E15,E21,E24,E25,E18,E19,E20)</f>
        <v>385</v>
      </c>
      <c r="F6" s="96">
        <f>SUM(F7,F10,F13,F14,F15,F21,F24,F25,F18,F19,F20)</f>
        <v>480012.1700000001</v>
      </c>
      <c r="G6" s="96">
        <f>SUM(G7,G10,G13,G14,G15,G21,G24,G25,G18,G19,G20)</f>
        <v>54</v>
      </c>
      <c r="H6" s="96">
        <f>SUM(H7,H10,H13,H14,H15,H21,H24,H25,H18,H19,H20)</f>
        <v>61951.71</v>
      </c>
      <c r="I6" s="96">
        <f>SUM(I7,I10,I13,I14,I15,I21,I24,I25,I18,I19,I20)</f>
        <v>44</v>
      </c>
      <c r="J6" s="96">
        <f>SUM(J7,J10,J13,J14,J15,J21,J24,J25,J18,J19,J20)</f>
        <v>33803.8</v>
      </c>
      <c r="K6" s="96">
        <f>SUM(K7,K10,K13,K14,K15,K21,K24,K25,K18,K19,K20)</f>
        <v>30</v>
      </c>
      <c r="L6" s="96">
        <f>SUM(L7,L10,L13,L14,L15,L21,L24,L25,L18,L19,L20)</f>
        <v>27899.9</v>
      </c>
    </row>
    <row r="7" spans="1:12" ht="16.5" customHeight="1">
      <c r="A7" s="87">
        <v>2</v>
      </c>
      <c r="B7" s="90" t="s">
        <v>74</v>
      </c>
      <c r="C7" s="97">
        <v>148</v>
      </c>
      <c r="D7" s="97">
        <v>308788.8</v>
      </c>
      <c r="E7" s="97">
        <v>141</v>
      </c>
      <c r="F7" s="97">
        <v>296866.36</v>
      </c>
      <c r="G7" s="97">
        <v>19</v>
      </c>
      <c r="H7" s="97">
        <v>41656.11</v>
      </c>
      <c r="I7" s="97"/>
      <c r="J7" s="97"/>
      <c r="K7" s="97">
        <v>2</v>
      </c>
      <c r="L7" s="97">
        <v>5618.7</v>
      </c>
    </row>
    <row r="8" spans="1:12" ht="16.5" customHeight="1">
      <c r="A8" s="87">
        <v>3</v>
      </c>
      <c r="B8" s="91" t="s">
        <v>75</v>
      </c>
      <c r="C8" s="97">
        <v>119</v>
      </c>
      <c r="D8" s="97">
        <v>250461.94</v>
      </c>
      <c r="E8" s="97">
        <v>115</v>
      </c>
      <c r="F8" s="97">
        <v>242613.95</v>
      </c>
      <c r="G8" s="97">
        <v>8</v>
      </c>
      <c r="H8" s="97">
        <v>15412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29</v>
      </c>
      <c r="D9" s="97">
        <v>58326.86</v>
      </c>
      <c r="E9" s="97">
        <v>26</v>
      </c>
      <c r="F9" s="97">
        <v>54252.41</v>
      </c>
      <c r="G9" s="97">
        <v>11</v>
      </c>
      <c r="H9" s="97">
        <v>26244.11</v>
      </c>
      <c r="I9" s="97"/>
      <c r="J9" s="97"/>
      <c r="K9" s="97">
        <v>2</v>
      </c>
      <c r="L9" s="97">
        <v>5618.7</v>
      </c>
    </row>
    <row r="10" spans="1:12" ht="19.5" customHeight="1">
      <c r="A10" s="87">
        <v>5</v>
      </c>
      <c r="B10" s="90" t="s">
        <v>77</v>
      </c>
      <c r="C10" s="97">
        <v>148</v>
      </c>
      <c r="D10" s="97">
        <v>149084.21</v>
      </c>
      <c r="E10" s="97">
        <v>90</v>
      </c>
      <c r="F10" s="97">
        <v>99359.0100000001</v>
      </c>
      <c r="G10" s="97">
        <v>11</v>
      </c>
      <c r="H10" s="97">
        <v>10749</v>
      </c>
      <c r="I10" s="97">
        <v>36</v>
      </c>
      <c r="J10" s="97">
        <v>29606.8</v>
      </c>
      <c r="K10" s="97">
        <v>25</v>
      </c>
      <c r="L10" s="97">
        <v>21020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26783</v>
      </c>
      <c r="E11" s="97">
        <v>13</v>
      </c>
      <c r="F11" s="97">
        <v>26421</v>
      </c>
      <c r="G11" s="97">
        <v>1</v>
      </c>
      <c r="H11" s="97">
        <v>2007</v>
      </c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135</v>
      </c>
      <c r="D12" s="97">
        <v>122301.21</v>
      </c>
      <c r="E12" s="97">
        <v>77</v>
      </c>
      <c r="F12" s="97">
        <v>72938.0100000001</v>
      </c>
      <c r="G12" s="97">
        <v>10</v>
      </c>
      <c r="H12" s="97">
        <v>8742</v>
      </c>
      <c r="I12" s="97">
        <v>35</v>
      </c>
      <c r="J12" s="97">
        <v>28766</v>
      </c>
      <c r="K12" s="97">
        <v>25</v>
      </c>
      <c r="L12" s="97">
        <v>21020</v>
      </c>
    </row>
    <row r="13" spans="1:12" ht="15" customHeight="1">
      <c r="A13" s="87">
        <v>8</v>
      </c>
      <c r="B13" s="90" t="s">
        <v>18</v>
      </c>
      <c r="C13" s="97">
        <v>58</v>
      </c>
      <c r="D13" s="97">
        <v>49683.2</v>
      </c>
      <c r="E13" s="97">
        <v>52</v>
      </c>
      <c r="F13" s="97">
        <v>44638.8</v>
      </c>
      <c r="G13" s="97">
        <v>7</v>
      </c>
      <c r="H13" s="97">
        <v>2798</v>
      </c>
      <c r="I13" s="97">
        <v>5</v>
      </c>
      <c r="J13" s="97">
        <v>3602.6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</v>
      </c>
      <c r="D15" s="97">
        <v>35118.4</v>
      </c>
      <c r="E15" s="97">
        <v>78</v>
      </c>
      <c r="F15" s="97">
        <v>33893</v>
      </c>
      <c r="G15" s="97">
        <v>17</v>
      </c>
      <c r="H15" s="97">
        <v>6748.6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80</v>
      </c>
      <c r="D17" s="97">
        <v>35118.4</v>
      </c>
      <c r="E17" s="97">
        <v>78</v>
      </c>
      <c r="F17" s="97">
        <v>33893</v>
      </c>
      <c r="G17" s="97">
        <v>17</v>
      </c>
      <c r="H17" s="97">
        <v>6748.6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25</v>
      </c>
      <c r="D18" s="97">
        <v>5255</v>
      </c>
      <c r="E18" s="97">
        <v>23</v>
      </c>
      <c r="F18" s="97">
        <v>4834.6</v>
      </c>
      <c r="G18" s="97"/>
      <c r="H18" s="97"/>
      <c r="I18" s="97">
        <v>3</v>
      </c>
      <c r="J18" s="97">
        <v>594.4</v>
      </c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5044.8</v>
      </c>
      <c r="E39" s="96">
        <f>SUM(E40,E47,E48,E49)</f>
        <v>3</v>
      </c>
      <c r="F39" s="96">
        <f>SUM(F40,F47,F48,F49)</f>
        <v>2522.4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2522.4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5044.8</v>
      </c>
      <c r="E40" s="97">
        <f>SUM(E41,E44)</f>
        <v>3</v>
      </c>
      <c r="F40" s="97">
        <f>SUM(F41,F44)</f>
        <v>2522.4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5044.8</v>
      </c>
      <c r="E44" s="97">
        <v>3</v>
      </c>
      <c r="F44" s="97">
        <v>2522.4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3</v>
      </c>
      <c r="F46" s="97">
        <v>2522.4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315.31</v>
      </c>
      <c r="E50" s="96">
        <f>SUM(E51:E54)</f>
        <v>9</v>
      </c>
      <c r="F50" s="96">
        <f>SUM(F51:F54)</f>
        <v>315.45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245.94</v>
      </c>
      <c r="E51" s="97">
        <v>7</v>
      </c>
      <c r="F51" s="97">
        <v>246.08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6.31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649</v>
      </c>
      <c r="D55" s="96">
        <v>272839.599999998</v>
      </c>
      <c r="E55" s="96">
        <v>166</v>
      </c>
      <c r="F55" s="96">
        <v>69786.4000000001</v>
      </c>
      <c r="G55" s="96"/>
      <c r="H55" s="96"/>
      <c r="I55" s="96">
        <v>648</v>
      </c>
      <c r="J55" s="96">
        <v>272419.199999998</v>
      </c>
      <c r="K55" s="97">
        <v>1</v>
      </c>
      <c r="L55" s="96">
        <v>420.4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1124</v>
      </c>
      <c r="D56" s="96">
        <f t="shared" si="0"/>
        <v>826549.7199999981</v>
      </c>
      <c r="E56" s="96">
        <f t="shared" si="0"/>
        <v>563</v>
      </c>
      <c r="F56" s="96">
        <f t="shared" si="0"/>
        <v>552636.4200000003</v>
      </c>
      <c r="G56" s="96">
        <f t="shared" si="0"/>
        <v>54</v>
      </c>
      <c r="H56" s="96">
        <f t="shared" si="0"/>
        <v>61951.71</v>
      </c>
      <c r="I56" s="96">
        <f t="shared" si="0"/>
        <v>692</v>
      </c>
      <c r="J56" s="96">
        <f t="shared" si="0"/>
        <v>306222.99999999796</v>
      </c>
      <c r="K56" s="96">
        <f t="shared" si="0"/>
        <v>34</v>
      </c>
      <c r="L56" s="96">
        <f t="shared" si="0"/>
        <v>30842.700000000004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&amp;L7EC0AC9D&amp;CФорма № 10, Підрозділ: Ширяївський районний суд Одеської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34</v>
      </c>
      <c r="F4" s="93">
        <f>SUM(F5:F25)</f>
        <v>30842.7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4777.9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18077.2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5465.2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&amp;L7EC0AC9D&amp;CФорма № 10, Підрозділ: Ширяївський районний суд Одеської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2021-01-25T12:17:02Z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7EC0AC9D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